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theri\Dropbox\0 HOME\Translation Zone\Talks\Tech tools for low-stress linguists MET17,Span,ITI\Handouts\"/>
    </mc:Choice>
  </mc:AlternateContent>
  <bookViews>
    <workbookView xWindow="0" yWindow="0" windowWidth="20494" windowHeight="8340"/>
  </bookViews>
  <sheets>
    <sheet name="Instructions" sheetId="7" r:id="rId1"/>
    <sheet name="Countdown" sheetId="2" r:id="rId2"/>
    <sheet name="Countup" sheetId="3" r:id="rId3"/>
    <sheet name="Example in Countdown" sheetId="9" r:id="rId4"/>
    <sheet name="All Data" sheetId="8" r:id="rId5"/>
  </sheets>
  <calcPr calcId="152511"/>
</workbook>
</file>

<file path=xl/calcChain.xml><?xml version="1.0" encoding="utf-8"?>
<calcChain xmlns="http://schemas.openxmlformats.org/spreadsheetml/2006/main">
  <c r="H21" i="9" l="1"/>
  <c r="G21" i="9"/>
  <c r="F21" i="9"/>
  <c r="E21" i="9"/>
  <c r="C21" i="9"/>
  <c r="B21" i="9"/>
  <c r="H20" i="9"/>
  <c r="G20" i="9"/>
  <c r="F20" i="9"/>
  <c r="E20" i="9"/>
  <c r="C20" i="9"/>
  <c r="B20" i="9"/>
  <c r="H19" i="9"/>
  <c r="G19" i="9"/>
  <c r="F19" i="9"/>
  <c r="E19" i="9"/>
  <c r="C19" i="9"/>
  <c r="B19" i="9"/>
  <c r="H18" i="9"/>
  <c r="G18" i="9"/>
  <c r="F18" i="9"/>
  <c r="E18" i="9"/>
  <c r="C18" i="9"/>
  <c r="B18" i="9"/>
  <c r="H17" i="9"/>
  <c r="G17" i="9"/>
  <c r="F17" i="9"/>
  <c r="E17" i="9"/>
  <c r="C17" i="9"/>
  <c r="B17" i="9"/>
  <c r="H16" i="9"/>
  <c r="G16" i="9"/>
  <c r="F16" i="9"/>
  <c r="E16" i="9"/>
  <c r="C16" i="9"/>
  <c r="B16" i="9"/>
  <c r="H15" i="9"/>
  <c r="G15" i="9"/>
  <c r="F15" i="9"/>
  <c r="E15" i="9"/>
  <c r="C15" i="9"/>
  <c r="B15" i="9"/>
  <c r="H14" i="9"/>
  <c r="G14" i="9"/>
  <c r="F14" i="9"/>
  <c r="E14" i="9"/>
  <c r="C14" i="9"/>
  <c r="B14" i="9"/>
  <c r="H13" i="9"/>
  <c r="G13" i="9"/>
  <c r="F13" i="9"/>
  <c r="E13" i="9"/>
  <c r="C13" i="9"/>
  <c r="B13" i="9"/>
  <c r="H12" i="9"/>
  <c r="G12" i="9"/>
  <c r="F12" i="9"/>
  <c r="E12" i="9"/>
  <c r="C12" i="9"/>
  <c r="B12" i="9"/>
  <c r="H11" i="9"/>
  <c r="G11" i="9"/>
  <c r="F11" i="9"/>
  <c r="E11" i="9"/>
  <c r="C11" i="9"/>
  <c r="B11" i="9"/>
  <c r="H10" i="9"/>
  <c r="G10" i="9"/>
  <c r="F10" i="9"/>
  <c r="E10" i="9"/>
  <c r="C10" i="9"/>
  <c r="B10" i="9"/>
  <c r="H9" i="9"/>
  <c r="G9" i="9"/>
  <c r="F9" i="9"/>
  <c r="E9" i="9"/>
  <c r="C9" i="9"/>
  <c r="B9" i="9"/>
  <c r="H8" i="9"/>
  <c r="G8" i="9"/>
  <c r="F8" i="9"/>
  <c r="E8" i="9"/>
  <c r="C8" i="9"/>
  <c r="B8" i="9"/>
  <c r="E7" i="9"/>
  <c r="H7" i="9" s="1"/>
  <c r="C7" i="9"/>
  <c r="B7" i="9"/>
  <c r="G6" i="9"/>
  <c r="E6" i="9"/>
  <c r="F6" i="9" s="1"/>
  <c r="C6" i="9"/>
  <c r="C5" i="9"/>
  <c r="E5" i="9" s="1"/>
  <c r="A5" i="9"/>
  <c r="C4" i="9"/>
  <c r="E4" i="9" s="1"/>
  <c r="G3" i="9"/>
  <c r="E3" i="9"/>
  <c r="F3" i="9" s="1"/>
  <c r="C3" i="9"/>
  <c r="B3" i="9"/>
  <c r="B4" i="9" s="1"/>
  <c r="B5" i="9" s="1"/>
  <c r="B6" i="9" s="1"/>
  <c r="E2" i="9"/>
  <c r="H2" i="9" s="1"/>
  <c r="F7" i="9" l="1"/>
  <c r="G7" i="9"/>
  <c r="H6" i="9"/>
  <c r="G5" i="9"/>
  <c r="F5" i="9"/>
  <c r="H5" i="9"/>
  <c r="H4" i="9"/>
  <c r="G4" i="9"/>
  <c r="F4" i="9"/>
  <c r="H3" i="9"/>
  <c r="F2" i="9"/>
  <c r="G2" i="9"/>
  <c r="A5" i="2"/>
  <c r="G21" i="3"/>
  <c r="G20" i="3"/>
  <c r="G19" i="3"/>
  <c r="G18" i="3"/>
  <c r="G17" i="3"/>
  <c r="G16" i="3"/>
  <c r="G15" i="3"/>
  <c r="G14" i="3"/>
  <c r="G13" i="3"/>
  <c r="G12" i="3"/>
  <c r="G11" i="3"/>
  <c r="G10" i="3"/>
  <c r="G9" i="3"/>
  <c r="G8" i="3"/>
  <c r="F8" i="3"/>
  <c r="F9" i="3"/>
  <c r="F10" i="3"/>
  <c r="F11" i="3"/>
  <c r="F12" i="3"/>
  <c r="F13" i="3"/>
  <c r="F14" i="3"/>
  <c r="F15" i="3"/>
  <c r="F16" i="3"/>
  <c r="F17" i="3"/>
  <c r="F18" i="3"/>
  <c r="F19" i="3"/>
  <c r="F20" i="3"/>
  <c r="F21" i="3"/>
  <c r="I8" i="3"/>
  <c r="I9" i="3"/>
  <c r="I10" i="3"/>
  <c r="I11" i="3"/>
  <c r="I12" i="3"/>
  <c r="I13" i="3"/>
  <c r="I14" i="3"/>
  <c r="I15" i="3"/>
  <c r="I16" i="3"/>
  <c r="I17" i="3"/>
  <c r="I18" i="3"/>
  <c r="I19" i="3"/>
  <c r="I20" i="3"/>
  <c r="I21" i="3"/>
  <c r="H2" i="3"/>
  <c r="H3" i="3" l="1"/>
  <c r="H4" i="3"/>
  <c r="H5" i="3"/>
  <c r="H6" i="3"/>
  <c r="H7" i="3"/>
  <c r="H8" i="3"/>
  <c r="H9" i="3"/>
  <c r="H10" i="3"/>
  <c r="H11" i="3"/>
  <c r="H12" i="3"/>
  <c r="H13" i="3"/>
  <c r="H14" i="3"/>
  <c r="H15" i="3"/>
  <c r="H16" i="3"/>
  <c r="H17" i="3"/>
  <c r="H18" i="3"/>
  <c r="H19" i="3"/>
  <c r="H20" i="3"/>
  <c r="H21" i="3"/>
  <c r="E8" i="3"/>
  <c r="E9" i="3"/>
  <c r="E10" i="3"/>
  <c r="E11" i="3"/>
  <c r="E12" i="3"/>
  <c r="E13" i="3"/>
  <c r="E14" i="3"/>
  <c r="E15" i="3"/>
  <c r="E16" i="3"/>
  <c r="E17" i="3"/>
  <c r="E18" i="3"/>
  <c r="E19" i="3"/>
  <c r="E20" i="3"/>
  <c r="E21" i="3"/>
  <c r="E2" i="3"/>
  <c r="C21" i="3"/>
  <c r="C20" i="3"/>
  <c r="C19" i="3"/>
  <c r="C18" i="3"/>
  <c r="C17" i="3"/>
  <c r="C16" i="3"/>
  <c r="C15" i="3"/>
  <c r="C14" i="3"/>
  <c r="C13" i="3"/>
  <c r="C12" i="3"/>
  <c r="C11" i="3"/>
  <c r="C10" i="3"/>
  <c r="C9" i="3"/>
  <c r="C8" i="3"/>
  <c r="C7" i="3"/>
  <c r="E7" i="3" s="1"/>
  <c r="F7" i="3" s="1"/>
  <c r="C6" i="3"/>
  <c r="E6" i="3" s="1"/>
  <c r="F6" i="3" s="1"/>
  <c r="C5" i="3"/>
  <c r="E5" i="3" s="1"/>
  <c r="F5" i="3" s="1"/>
  <c r="C4" i="3"/>
  <c r="E4" i="3" s="1"/>
  <c r="F4" i="3" s="1"/>
  <c r="C3" i="3"/>
  <c r="E3" i="3" s="1"/>
  <c r="F3" i="3" s="1"/>
  <c r="C3" i="2"/>
  <c r="C4" i="2"/>
  <c r="C5" i="2"/>
  <c r="C6" i="2"/>
  <c r="C7" i="2"/>
  <c r="C8" i="2"/>
  <c r="C9" i="2"/>
  <c r="C10" i="2"/>
  <c r="C11" i="2"/>
  <c r="C12" i="2"/>
  <c r="C13" i="2"/>
  <c r="C14" i="2"/>
  <c r="C15" i="2"/>
  <c r="C16" i="2"/>
  <c r="C17" i="2"/>
  <c r="C18" i="2"/>
  <c r="C19" i="2"/>
  <c r="C20" i="2"/>
  <c r="C21" i="2"/>
  <c r="B21" i="3"/>
  <c r="B20" i="3"/>
  <c r="B19" i="3"/>
  <c r="B18" i="3"/>
  <c r="B17" i="3"/>
  <c r="B16" i="3"/>
  <c r="B15" i="3"/>
  <c r="B14" i="3"/>
  <c r="B13" i="3"/>
  <c r="B12" i="3"/>
  <c r="B11" i="3"/>
  <c r="B10" i="3"/>
  <c r="B9" i="3"/>
  <c r="B8" i="3"/>
  <c r="B3" i="3"/>
  <c r="B4" i="3" s="1"/>
  <c r="B5" i="3" s="1"/>
  <c r="B6" i="3" s="1"/>
  <c r="B7" i="3" s="1"/>
  <c r="G21" i="2"/>
  <c r="G20" i="2"/>
  <c r="G19" i="2"/>
  <c r="G18" i="2"/>
  <c r="G17" i="2"/>
  <c r="G16" i="2"/>
  <c r="G15" i="2"/>
  <c r="G14" i="2"/>
  <c r="G13" i="2"/>
  <c r="I2" i="3" l="1"/>
  <c r="G5" i="3"/>
  <c r="G6" i="3"/>
  <c r="G4" i="3"/>
  <c r="F2" i="3"/>
  <c r="G7" i="3"/>
  <c r="G3" i="3"/>
  <c r="G2" i="3"/>
  <c r="I6" i="3"/>
  <c r="I5" i="3"/>
  <c r="I4" i="3"/>
  <c r="I7" i="3"/>
  <c r="I3" i="3"/>
  <c r="E21" i="2"/>
  <c r="B13" i="2" l="1"/>
  <c r="B14" i="2"/>
  <c r="B15" i="2"/>
  <c r="B16" i="2"/>
  <c r="B17" i="2"/>
  <c r="B18" i="2"/>
  <c r="B19" i="2"/>
  <c r="B20" i="2"/>
  <c r="B21" i="2" s="1"/>
  <c r="B7" i="2"/>
  <c r="B8" i="2" s="1"/>
  <c r="B9" i="2" s="1"/>
  <c r="B10" i="2" s="1"/>
  <c r="B11" i="2" s="1"/>
  <c r="B12" i="2" s="1"/>
  <c r="E20" i="2"/>
  <c r="E2" i="2"/>
  <c r="H2" i="2" s="1"/>
  <c r="E3" i="2"/>
  <c r="E4" i="2"/>
  <c r="G4" i="2" s="1"/>
  <c r="E5" i="2"/>
  <c r="E7" i="2"/>
  <c r="E8" i="2"/>
  <c r="E9" i="2"/>
  <c r="E10" i="2"/>
  <c r="E11" i="2"/>
  <c r="E12" i="2"/>
  <c r="E13" i="2"/>
  <c r="E15" i="2"/>
  <c r="E16" i="2"/>
  <c r="H16" i="2" s="1"/>
  <c r="E17" i="2"/>
  <c r="H17" i="2" s="1"/>
  <c r="E6" i="2"/>
  <c r="G6" i="2" s="1"/>
  <c r="H18" i="2"/>
  <c r="E14" i="2"/>
  <c r="H14" i="2" s="1"/>
  <c r="E18" i="2"/>
  <c r="E19" i="2"/>
  <c r="H19" i="2" s="1"/>
  <c r="F18" i="2"/>
  <c r="F19" i="2"/>
  <c r="B3" i="2"/>
  <c r="B4" i="2" s="1"/>
  <c r="B5" i="2" s="1"/>
  <c r="B6" i="2" s="1"/>
  <c r="G3" i="2" l="1"/>
  <c r="G12" i="2"/>
  <c r="G8" i="2"/>
  <c r="G11" i="2"/>
  <c r="H10" i="2"/>
  <c r="G10" i="2"/>
  <c r="H9" i="2"/>
  <c r="G9" i="2"/>
  <c r="F9" i="2"/>
  <c r="G7" i="2"/>
  <c r="F5" i="2"/>
  <c r="G5" i="2"/>
  <c r="F8" i="2"/>
  <c r="G2" i="2"/>
  <c r="H4" i="2"/>
  <c r="F4" i="2"/>
  <c r="H12" i="2"/>
  <c r="H3" i="2"/>
  <c r="F3" i="2"/>
  <c r="F2" i="2"/>
  <c r="F21" i="2"/>
  <c r="H21" i="2"/>
  <c r="F12" i="2"/>
  <c r="H11" i="2"/>
  <c r="F11" i="2"/>
  <c r="H7" i="2"/>
  <c r="F7" i="2"/>
  <c r="H20" i="2"/>
  <c r="F20" i="2"/>
  <c r="H5" i="2"/>
  <c r="F17" i="2"/>
  <c r="F16" i="2"/>
  <c r="H15" i="2"/>
  <c r="F15" i="2"/>
  <c r="F14" i="2"/>
  <c r="H13" i="2"/>
  <c r="F13" i="2"/>
  <c r="F10" i="2"/>
  <c r="H8" i="2"/>
  <c r="H6" i="2"/>
  <c r="F6" i="2"/>
</calcChain>
</file>

<file path=xl/sharedStrings.xml><?xml version="1.0" encoding="utf-8"?>
<sst xmlns="http://schemas.openxmlformats.org/spreadsheetml/2006/main" count="40" uniqueCount="16">
  <si>
    <t>Average output</t>
  </si>
  <si>
    <t>Sessions left</t>
  </si>
  <si>
    <t>Pay</t>
  </si>
  <si>
    <t>Rate</t>
  </si>
  <si>
    <t>Project value</t>
  </si>
  <si>
    <t>Session</t>
  </si>
  <si>
    <t>[Client]</t>
  </si>
  <si>
    <t>[Project name]</t>
  </si>
  <si>
    <t>Monday</t>
  </si>
  <si>
    <t>Notes: Easy/Difficult?</t>
  </si>
  <si>
    <t>Estimate of target count</t>
  </si>
  <si>
    <t>Word count before session</t>
  </si>
  <si>
    <t>Word count after session</t>
  </si>
  <si>
    <t>Words translated</t>
  </si>
  <si>
    <t>Untranslated</t>
  </si>
  <si>
    <t>[Copy and paste your data here from the countdown/countup tabs (paste as values only)]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</si>
</sst>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43" formatCode="_-* #,##0.00_-;\-* #,##0.00_-;_-* &quot;-&quot;??_-;_-@_-"/>
    <numFmt numFmtId="164" formatCode="0.0"/>
    <numFmt numFmtId="165" formatCode="[$£-809]#,##0"/>
    <numFmt numFmtId="166" formatCode="[$£-809]#,##0.000"/>
    <numFmt numFmtId="167" formatCode="_-* #,##0_-;\-* #,##0_-;_-* &quot;-&quot;??_-;_-@_-"/>
    <numFmt numFmtId="168" formatCode="[$£-809]#,##0.00"/>
  </numFmts>
  <fonts count="10" x14ac:knownFonts="1">
    <font>
      <sz val="11"/>
      <color rgb="FF000000"/>
      <name val="Calibri"/>
    </font>
    <font>
      <sz val="12"/>
      <color theme="4" tint="-0.499984740745262"/>
      <name val="Calibri"/>
      <family val="2"/>
    </font>
    <font>
      <sz val="11"/>
      <color theme="4" tint="-0.499984740745262"/>
      <name val="Calibri"/>
      <family val="2"/>
    </font>
    <font>
      <sz val="12"/>
      <color theme="8" tint="-0.249977111117893"/>
      <name val="Calibri"/>
      <family val="2"/>
    </font>
    <font>
      <sz val="11"/>
      <color theme="8" tint="-0.249977111117893"/>
      <name val="Calibri"/>
      <family val="2"/>
    </font>
    <font>
      <sz val="11"/>
      <color rgb="FF000000"/>
      <name val="Calibri"/>
      <family val="2"/>
    </font>
    <font>
      <sz val="11"/>
      <color rgb="FF000000"/>
      <name val="Calibri"/>
      <family val="2"/>
    </font>
    <font>
      <b/>
      <sz val="11"/>
      <color rgb="FF000000"/>
      <name val="Calibri"/>
      <family val="2"/>
    </font>
    <font>
      <sz val="12"/>
      <color rgb="FFFF0000"/>
      <name val="Calibri"/>
      <family val="2"/>
    </font>
    <font>
      <sz val="11"/>
      <color rgb="FFFF0000"/>
      <name val="Calibri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43" fontId="5" fillId="0" borderId="0" applyFont="0" applyFill="0" applyBorder="0" applyAlignment="0" applyProtection="0"/>
    <xf numFmtId="0" fontId="6" fillId="0" borderId="0"/>
  </cellStyleXfs>
  <cellXfs count="49">
    <xf numFmtId="0" fontId="0" fillId="0" borderId="0" xfId="0" applyFont="1" applyAlignment="1"/>
    <xf numFmtId="0" fontId="2" fillId="0" borderId="0" xfId="0" applyFont="1" applyAlignment="1"/>
    <xf numFmtId="164" fontId="1" fillId="0" borderId="0" xfId="0" applyNumberFormat="1" applyFont="1" applyBorder="1" applyAlignment="1">
      <alignment horizontal="center"/>
    </xf>
    <xf numFmtId="0" fontId="3" fillId="0" borderId="0" xfId="0" applyFont="1" applyBorder="1" applyAlignment="1">
      <alignment horizontal="center"/>
    </xf>
    <xf numFmtId="3" fontId="3" fillId="0" borderId="0" xfId="0" applyNumberFormat="1" applyFont="1" applyBorder="1" applyAlignment="1">
      <alignment horizontal="center" vertical="center"/>
    </xf>
    <xf numFmtId="165" fontId="3" fillId="0" borderId="0" xfId="0" applyNumberFormat="1" applyFont="1" applyBorder="1" applyAlignment="1">
      <alignment horizontal="center" vertical="center"/>
    </xf>
    <xf numFmtId="1" fontId="4" fillId="0" borderId="0" xfId="0" applyNumberFormat="1" applyFont="1" applyBorder="1" applyAlignment="1">
      <alignment horizontal="center" vertical="center"/>
    </xf>
    <xf numFmtId="164" fontId="3" fillId="0" borderId="0" xfId="0" applyNumberFormat="1" applyFont="1" applyBorder="1" applyAlignment="1">
      <alignment horizontal="center" vertical="center"/>
    </xf>
    <xf numFmtId="0" fontId="4" fillId="0" borderId="0" xfId="0" applyFont="1" applyAlignment="1"/>
    <xf numFmtId="166" fontId="3" fillId="0" borderId="1" xfId="0" applyNumberFormat="1" applyFont="1" applyBorder="1" applyAlignment="1">
      <alignment horizontal="center"/>
    </xf>
    <xf numFmtId="0" fontId="4" fillId="0" borderId="0" xfId="0" applyFont="1" applyBorder="1" applyAlignment="1">
      <alignment horizontal="center"/>
    </xf>
    <xf numFmtId="0" fontId="4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0" fillId="0" borderId="0" xfId="0" applyFont="1" applyAlignment="1">
      <alignment horizontal="center" vertical="center"/>
    </xf>
    <xf numFmtId="0" fontId="4" fillId="0" borderId="0" xfId="0" applyFont="1" applyAlignment="1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165" fontId="3" fillId="0" borderId="0" xfId="0" applyNumberFormat="1" applyFont="1" applyAlignment="1">
      <alignment horizontal="center" vertical="center"/>
    </xf>
    <xf numFmtId="3" fontId="4" fillId="0" borderId="0" xfId="0" applyNumberFormat="1" applyFont="1" applyAlignment="1">
      <alignment horizontal="center" vertical="center"/>
    </xf>
    <xf numFmtId="164" fontId="3" fillId="0" borderId="0" xfId="0" applyNumberFormat="1" applyFont="1" applyAlignment="1">
      <alignment horizontal="center" vertical="center"/>
    </xf>
    <xf numFmtId="166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167" fontId="4" fillId="0" borderId="0" xfId="1" applyNumberFormat="1" applyFont="1" applyBorder="1" applyAlignment="1">
      <alignment vertical="center"/>
    </xf>
    <xf numFmtId="0" fontId="2" fillId="0" borderId="0" xfId="0" applyFont="1" applyAlignment="1">
      <alignment horizontal="center" vertical="center"/>
    </xf>
    <xf numFmtId="165" fontId="3" fillId="0" borderId="0" xfId="0" applyNumberFormat="1" applyFont="1" applyBorder="1" applyAlignment="1">
      <alignment horizontal="center"/>
    </xf>
    <xf numFmtId="3" fontId="3" fillId="0" borderId="1" xfId="0" applyNumberFormat="1" applyFont="1" applyBorder="1" applyAlignment="1">
      <alignment horizontal="center" vertical="center"/>
    </xf>
    <xf numFmtId="0" fontId="7" fillId="0" borderId="0" xfId="0" applyFont="1" applyAlignment="1"/>
    <xf numFmtId="3" fontId="8" fillId="0" borderId="0" xfId="0" applyNumberFormat="1" applyFont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9" fillId="0" borderId="0" xfId="0" applyFont="1" applyAlignment="1">
      <alignment vertical="center"/>
    </xf>
    <xf numFmtId="3" fontId="8" fillId="0" borderId="0" xfId="0" applyNumberFormat="1" applyFont="1" applyBorder="1" applyAlignment="1">
      <alignment horizontal="center" vertical="center"/>
    </xf>
    <xf numFmtId="0" fontId="9" fillId="0" borderId="0" xfId="0" applyFont="1" applyAlignment="1"/>
    <xf numFmtId="0" fontId="5" fillId="0" borderId="0" xfId="0" applyFont="1" applyAlignment="1"/>
    <xf numFmtId="0" fontId="4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3" fontId="4" fillId="0" borderId="3" xfId="0" applyNumberFormat="1" applyFont="1" applyBorder="1" applyAlignment="1">
      <alignment horizontal="center" vertical="center"/>
    </xf>
    <xf numFmtId="0" fontId="3" fillId="0" borderId="2" xfId="0" applyFont="1" applyBorder="1" applyAlignment="1">
      <alignment horizontal="center"/>
    </xf>
    <xf numFmtId="0" fontId="3" fillId="0" borderId="4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/>
    </xf>
    <xf numFmtId="0" fontId="3" fillId="0" borderId="2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wrapText="1"/>
    </xf>
    <xf numFmtId="168" fontId="3" fillId="0" borderId="1" xfId="0" applyNumberFormat="1" applyFont="1" applyBorder="1" applyAlignment="1">
      <alignment horizontal="center"/>
    </xf>
    <xf numFmtId="0" fontId="3" fillId="0" borderId="0" xfId="0" applyFont="1" applyBorder="1" applyAlignment="1">
      <alignment horizontal="center" vertical="center" wrapText="1"/>
    </xf>
    <xf numFmtId="3" fontId="4" fillId="0" borderId="0" xfId="0" applyNumberFormat="1" applyFont="1" applyBorder="1" applyAlignment="1">
      <alignment horizontal="center" vertical="center"/>
    </xf>
    <xf numFmtId="3" fontId="8" fillId="0" borderId="1" xfId="0" applyNumberFormat="1" applyFont="1" applyBorder="1" applyAlignment="1">
      <alignment horizontal="center" vertical="center"/>
    </xf>
  </cellXfs>
  <cellStyles count="3">
    <cellStyle name="Comma" xfId="1" builtinId="3"/>
    <cellStyle name="Normal" xfId="0" builtinId="0"/>
    <cellStyle name="Normal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114299</xdr:colOff>
      <xdr:row>0</xdr:row>
      <xdr:rowOff>47624</xdr:rowOff>
    </xdr:from>
    <xdr:to>
      <xdr:col>16</xdr:col>
      <xdr:colOff>180974</xdr:colOff>
      <xdr:row>29</xdr:row>
      <xdr:rowOff>104775</xdr:rowOff>
    </xdr:to>
    <xdr:sp macro="" textlink="">
      <xdr:nvSpPr>
        <xdr:cNvPr id="2" name="TextBox 1"/>
        <xdr:cNvSpPr txBox="1"/>
      </xdr:nvSpPr>
      <xdr:spPr>
        <a:xfrm>
          <a:off x="114299" y="47624"/>
          <a:ext cx="9820275" cy="5581651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GB" sz="1400" b="1" u="none">
              <a:solidFill>
                <a:schemeClr val="accent5">
                  <a:lumMod val="75000"/>
                </a:schemeClr>
              </a:solidFill>
            </a:rPr>
            <a:t>	</a:t>
          </a:r>
          <a:r>
            <a:rPr lang="en-GB" sz="1400" b="1" u="sng">
              <a:solidFill>
                <a:schemeClr val="accent5">
                  <a:lumMod val="75000"/>
                </a:schemeClr>
              </a:solidFill>
            </a:rPr>
            <a:t>Productivity Tracker</a:t>
          </a:r>
        </a:p>
        <a:p>
          <a:endParaRPr lang="en-GB" sz="1400">
            <a:solidFill>
              <a:schemeClr val="accent5">
                <a:lumMod val="75000"/>
              </a:schemeClr>
            </a:solidFill>
          </a:endParaRPr>
        </a:p>
        <a:p>
          <a:r>
            <a:rPr lang="en-GB" sz="1400">
              <a:solidFill>
                <a:schemeClr val="accent5">
                  <a:lumMod val="75000"/>
                </a:schemeClr>
              </a:solidFill>
            </a:rPr>
            <a:t>This tracker </a:t>
          </a:r>
          <a:r>
            <a:rPr lang="en-GB" sz="1400" baseline="0">
              <a:solidFill>
                <a:schemeClr val="accent5">
                  <a:lumMod val="75000"/>
                </a:schemeClr>
              </a:solidFill>
            </a:rPr>
            <a:t>helps you to analyse how long you take to translate a file or set of files. The data can be used while translating to estimate how many sessions you have left to complete, or subsequently to analyse the data. I don't analyse every project but I think it's worth the effort every so often to analyse your workflow (e.g. for one week).</a:t>
          </a:r>
        </a:p>
        <a:p>
          <a:endParaRPr lang="en-GB" sz="1400" baseline="0">
            <a:solidFill>
              <a:schemeClr val="accent5">
                <a:lumMod val="75000"/>
              </a:schemeClr>
            </a:solidFill>
          </a:endParaRPr>
        </a:p>
        <a:p>
          <a:r>
            <a:rPr lang="en-GB" sz="1400" baseline="0">
              <a:solidFill>
                <a:schemeClr val="accent5">
                  <a:lumMod val="75000"/>
                </a:schemeClr>
              </a:solidFill>
            </a:rPr>
            <a:t>The tracker is based on using </a:t>
          </a:r>
          <a:r>
            <a:rPr lang="en-GB" sz="1400" b="1" baseline="0">
              <a:solidFill>
                <a:schemeClr val="accent5">
                  <a:lumMod val="75000"/>
                </a:schemeClr>
              </a:solidFill>
            </a:rPr>
            <a:t>Pomodoro Technique</a:t>
          </a:r>
          <a:r>
            <a:rPr lang="en-GB" sz="1400" baseline="0">
              <a:solidFill>
                <a:schemeClr val="accent5">
                  <a:lumMod val="75000"/>
                </a:schemeClr>
              </a:solidFill>
            </a:rPr>
            <a:t>, in my case in sessions of 30 minutes at a time. However, the length of your session is not important provided that all sessions are of equal length. I use the Pomodoro function in the free desktop version of Toggl. I then copy and paste the data (paste as values only) into the 'All Data' tab to keep a record of each project.</a:t>
          </a:r>
        </a:p>
        <a:p>
          <a:endParaRPr lang="en-GB" sz="1400" baseline="0">
            <a:solidFill>
              <a:schemeClr val="accent5">
                <a:lumMod val="75000"/>
              </a:schemeClr>
            </a:solidFill>
          </a:endParaRPr>
        </a:p>
        <a:p>
          <a:r>
            <a:rPr lang="en-GB" sz="1400" b="1" u="sng" baseline="0">
              <a:solidFill>
                <a:schemeClr val="accent5">
                  <a:lumMod val="75000"/>
                </a:schemeClr>
              </a:solidFill>
            </a:rPr>
            <a:t>Which tab should I use?</a:t>
          </a:r>
        </a:p>
        <a:p>
          <a:r>
            <a:rPr lang="en-GB" sz="1400" b="1" baseline="0">
              <a:solidFill>
                <a:schemeClr val="accent5">
                  <a:lumMod val="75000"/>
                </a:schemeClr>
              </a:solidFill>
            </a:rPr>
            <a:t>Countdown</a:t>
          </a:r>
          <a:r>
            <a:rPr lang="en-GB" sz="1400" baseline="0">
              <a:solidFill>
                <a:schemeClr val="accent5">
                  <a:lumMod val="75000"/>
                </a:schemeClr>
              </a:solidFill>
            </a:rPr>
            <a:t>: for editable projects where you know the source word count (e.g. in Word/SDL Studio).</a:t>
          </a:r>
        </a:p>
        <a:p>
          <a:r>
            <a:rPr lang="en-GB" sz="1400" b="1" baseline="0">
              <a:solidFill>
                <a:schemeClr val="accent5">
                  <a:lumMod val="75000"/>
                </a:schemeClr>
              </a:solidFill>
            </a:rPr>
            <a:t>Countup</a:t>
          </a:r>
          <a:r>
            <a:rPr lang="en-GB" sz="1400" baseline="0">
              <a:solidFill>
                <a:schemeClr val="accent5">
                  <a:lumMod val="75000"/>
                </a:schemeClr>
              </a:solidFill>
            </a:rPr>
            <a:t>: for non-editable projects where you don't know the source word count (e.g. non-editable PDFs).</a:t>
          </a:r>
        </a:p>
        <a:p>
          <a:r>
            <a:rPr lang="en-GB" sz="1400" b="1" baseline="0">
              <a:solidFill>
                <a:schemeClr val="accent5">
                  <a:lumMod val="75000"/>
                </a:schemeClr>
              </a:solidFill>
            </a:rPr>
            <a:t>Example in Countdown: </a:t>
          </a:r>
          <a:r>
            <a:rPr lang="en-GB" sz="1400" b="0" baseline="0">
              <a:solidFill>
                <a:schemeClr val="accent5">
                  <a:lumMod val="75000"/>
                </a:schemeClr>
              </a:solidFill>
            </a:rPr>
            <a:t>This is an example so can see how the tracker works.</a:t>
          </a:r>
        </a:p>
        <a:p>
          <a:r>
            <a:rPr lang="en-GB" sz="1400" b="1" baseline="0">
              <a:solidFill>
                <a:schemeClr val="accent5">
                  <a:lumMod val="75000"/>
                </a:schemeClr>
              </a:solidFill>
            </a:rPr>
            <a:t>All data</a:t>
          </a:r>
          <a:r>
            <a:rPr lang="en-GB" sz="1400" b="0" baseline="0">
              <a:solidFill>
                <a:schemeClr val="accent5">
                  <a:lumMod val="75000"/>
                </a:schemeClr>
              </a:solidFill>
            </a:rPr>
            <a:t>: Copy and paste your data into this tab from the 'Countdown'/'Countup' tabs.</a:t>
          </a:r>
          <a:endParaRPr lang="en-GB" sz="1400" b="1" baseline="0">
            <a:solidFill>
              <a:schemeClr val="accent5">
                <a:lumMod val="75000"/>
              </a:schemeClr>
            </a:solidFill>
          </a:endParaRPr>
        </a:p>
        <a:p>
          <a:endParaRPr lang="en-GB" sz="1400" baseline="0">
            <a:solidFill>
              <a:schemeClr val="accent5">
                <a:lumMod val="75000"/>
              </a:schemeClr>
            </a:solidFill>
          </a:endParaRPr>
        </a:p>
        <a:p>
          <a:r>
            <a:rPr lang="en-GB" sz="1400" b="1" baseline="0">
              <a:solidFill>
                <a:schemeClr val="accent5">
                  <a:lumMod val="75000"/>
                </a:schemeClr>
              </a:solidFill>
            </a:rPr>
            <a:t>Step 1</a:t>
          </a:r>
          <a:r>
            <a:rPr lang="en-GB" sz="1400" baseline="0">
              <a:solidFill>
                <a:schemeClr val="accent5">
                  <a:lumMod val="75000"/>
                </a:schemeClr>
              </a:solidFill>
            </a:rPr>
            <a:t>: Fill out the boxes that have a black outline.</a:t>
          </a:r>
        </a:p>
        <a:p>
          <a:r>
            <a:rPr lang="en-GB" sz="1400" b="1" baseline="0">
              <a:solidFill>
                <a:schemeClr val="accent5">
                  <a:lumMod val="75000"/>
                </a:schemeClr>
              </a:solidFill>
            </a:rPr>
            <a:t>Step 2</a:t>
          </a:r>
          <a:r>
            <a:rPr lang="en-GB" sz="1400" baseline="0">
              <a:solidFill>
                <a:schemeClr val="accent5">
                  <a:lumMod val="75000"/>
                </a:schemeClr>
              </a:solidFill>
            </a:rPr>
            <a:t>: After each session, enter how many words still need to be translated.</a:t>
          </a:r>
        </a:p>
        <a:p>
          <a:endParaRPr lang="en-GB" sz="1400" baseline="0">
            <a:solidFill>
              <a:schemeClr val="accent5">
                <a:lumMod val="75000"/>
              </a:schemeClr>
            </a:solidFill>
          </a:endParaRPr>
        </a:p>
        <a:p>
          <a:r>
            <a:rPr lang="en-GB" sz="1400" baseline="0">
              <a:solidFill>
                <a:schemeClr val="accent5">
                  <a:lumMod val="75000"/>
                </a:schemeClr>
              </a:solidFill>
            </a:rPr>
            <a:t>If you have any questions, or would like to suggest any changes, please contact me at richard@contractually-speaking.co.uk.</a:t>
          </a:r>
        </a:p>
        <a:p>
          <a:endParaRPr lang="en-GB" sz="1400" baseline="0">
            <a:solidFill>
              <a:schemeClr val="accent5">
                <a:lumMod val="75000"/>
              </a:schemeClr>
            </a:solidFill>
          </a:endParaRPr>
        </a:p>
        <a:p>
          <a:r>
            <a:rPr lang="en-GB" sz="1400" baseline="0">
              <a:solidFill>
                <a:schemeClr val="accent5">
                  <a:lumMod val="75000"/>
                </a:schemeClr>
              </a:solidFill>
            </a:rPr>
            <a:t>Best wishes,</a:t>
          </a:r>
        </a:p>
        <a:p>
          <a:r>
            <a:rPr lang="en-GB" sz="1400" baseline="0">
              <a:solidFill>
                <a:schemeClr val="accent5">
                  <a:lumMod val="75000"/>
                </a:schemeClr>
              </a:solidFill>
            </a:rPr>
            <a:t>Richard Lackey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tabSelected="1" zoomScale="70" zoomScaleNormal="70" workbookViewId="0"/>
  </sheetViews>
  <sheetFormatPr defaultRowHeight="14.6" x14ac:dyDescent="0.4"/>
  <sheetData/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zoomScale="85" zoomScaleNormal="85" workbookViewId="0">
      <selection activeCell="C2" sqref="C2"/>
    </sheetView>
  </sheetViews>
  <sheetFormatPr defaultColWidth="15.15234375" defaultRowHeight="15" customHeight="1" x14ac:dyDescent="0.4"/>
  <cols>
    <col min="1" max="1" width="13.53515625" style="12" customWidth="1"/>
    <col min="2" max="2" width="12.69140625" style="1" customWidth="1"/>
    <col min="3" max="3" width="15.69140625" style="1" customWidth="1"/>
    <col min="4" max="4" width="15.15234375" style="1" customWidth="1"/>
    <col min="5" max="5" width="15.84375" style="1" customWidth="1"/>
    <col min="6" max="6" width="14.3046875" style="1" customWidth="1"/>
    <col min="7" max="7" width="17" style="1" customWidth="1"/>
    <col min="8" max="8" width="20.53515625" style="1" customWidth="1"/>
    <col min="9" max="9" width="23" style="1" customWidth="1"/>
    <col min="10" max="10" width="20.3046875" style="1" customWidth="1"/>
    <col min="11" max="16384" width="15.15234375" style="1"/>
  </cols>
  <sheetData>
    <row r="1" spans="1:10" ht="36.75" customHeight="1" thickBot="1" x14ac:dyDescent="0.5">
      <c r="A1" s="15" t="s">
        <v>6</v>
      </c>
      <c r="B1" s="39" t="s">
        <v>5</v>
      </c>
      <c r="C1" s="40" t="s">
        <v>11</v>
      </c>
      <c r="D1" s="40" t="s">
        <v>12</v>
      </c>
      <c r="E1" s="40" t="s">
        <v>13</v>
      </c>
      <c r="F1" s="41" t="s">
        <v>2</v>
      </c>
      <c r="G1" s="41" t="s">
        <v>0</v>
      </c>
      <c r="H1" s="41" t="s">
        <v>1</v>
      </c>
      <c r="I1" s="41" t="s">
        <v>9</v>
      </c>
    </row>
    <row r="2" spans="1:10" ht="16.3" thickBot="1" x14ac:dyDescent="0.5">
      <c r="A2" s="3" t="s">
        <v>3</v>
      </c>
      <c r="B2" s="4">
        <v>1</v>
      </c>
      <c r="C2" s="38"/>
      <c r="D2" s="33"/>
      <c r="E2" s="4" t="str">
        <f t="shared" ref="E2:E5" si="0">IF(ISBLANK(D2)," ", C2-D2)</f>
        <v xml:space="preserve"> </v>
      </c>
      <c r="F2" s="5" t="str">
        <f t="shared" ref="F2:F5" si="1">IF(ISBLANK(D2)," ",E2*$A$3)</f>
        <v xml:space="preserve"> </v>
      </c>
      <c r="G2" s="6" t="str">
        <f>IF(ISBLANK(D2)," ",E2)</f>
        <v xml:space="preserve"> </v>
      </c>
      <c r="H2" s="7" t="str">
        <f t="shared" ref="H2:H4" si="2">IF(ISBLANK(D2)," ",D2/E2)</f>
        <v xml:space="preserve"> </v>
      </c>
      <c r="I2" s="8"/>
      <c r="J2" s="6"/>
    </row>
    <row r="3" spans="1:10" ht="16.3" thickBot="1" x14ac:dyDescent="0.5">
      <c r="A3" s="9">
        <v>0.15</v>
      </c>
      <c r="B3" s="4">
        <f t="shared" ref="B3:B6" si="3">B2+1</f>
        <v>2</v>
      </c>
      <c r="C3" s="4" t="str">
        <f t="shared" ref="C3:C5" si="4">IF(ISBLANK(D3)," ", D2)</f>
        <v xml:space="preserve"> </v>
      </c>
      <c r="D3" s="33"/>
      <c r="E3" s="4" t="str">
        <f t="shared" si="0"/>
        <v xml:space="preserve"> </v>
      </c>
      <c r="F3" s="5" t="str">
        <f t="shared" si="1"/>
        <v xml:space="preserve"> </v>
      </c>
      <c r="G3" s="6" t="str">
        <f>IF(ISBLANK(D3)," ",(E2+E3)/B3)</f>
        <v xml:space="preserve"> </v>
      </c>
      <c r="H3" s="7" t="str">
        <f t="shared" si="2"/>
        <v xml:space="preserve"> </v>
      </c>
      <c r="I3" s="8"/>
      <c r="J3" s="6"/>
    </row>
    <row r="4" spans="1:10" ht="15.9" x14ac:dyDescent="0.45">
      <c r="A4" s="3" t="s">
        <v>4</v>
      </c>
      <c r="B4" s="4">
        <f t="shared" si="3"/>
        <v>3</v>
      </c>
      <c r="C4" s="4" t="str">
        <f t="shared" si="4"/>
        <v xml:space="preserve"> </v>
      </c>
      <c r="D4" s="33"/>
      <c r="E4" s="4" t="str">
        <f t="shared" si="0"/>
        <v xml:space="preserve"> </v>
      </c>
      <c r="F4" s="5" t="str">
        <f t="shared" si="1"/>
        <v xml:space="preserve"> </v>
      </c>
      <c r="G4" s="6" t="str">
        <f>IF(ISBLANK(D4)," ",(E2+E3+E4)/B4)</f>
        <v xml:space="preserve"> </v>
      </c>
      <c r="H4" s="7" t="str">
        <f t="shared" si="2"/>
        <v xml:space="preserve"> </v>
      </c>
      <c r="I4" s="8"/>
      <c r="J4" s="6"/>
    </row>
    <row r="5" spans="1:10" ht="16.3" thickBot="1" x14ac:dyDescent="0.5">
      <c r="A5" s="27">
        <f>A3*C2</f>
        <v>0</v>
      </c>
      <c r="B5" s="4">
        <f t="shared" si="3"/>
        <v>4</v>
      </c>
      <c r="C5" s="4" t="str">
        <f t="shared" si="4"/>
        <v xml:space="preserve"> </v>
      </c>
      <c r="D5" s="33"/>
      <c r="E5" s="4" t="str">
        <f t="shared" si="0"/>
        <v xml:space="preserve"> </v>
      </c>
      <c r="F5" s="5" t="str">
        <f t="shared" si="1"/>
        <v xml:space="preserve"> </v>
      </c>
      <c r="G5" s="6" t="str">
        <f>IF(ISBLANK(D5)," ",(E2+E3+E4+E5)/B5)</f>
        <v xml:space="preserve"> </v>
      </c>
      <c r="H5" s="7" t="str">
        <f>IF(ISBLANK(D5)," ",D5/E5)</f>
        <v xml:space="preserve"> </v>
      </c>
      <c r="I5" s="8"/>
      <c r="J5" s="6"/>
    </row>
    <row r="6" spans="1:10" ht="21.75" customHeight="1" thickBot="1" x14ac:dyDescent="0.45">
      <c r="A6" s="24" t="s">
        <v>7</v>
      </c>
      <c r="B6" s="4">
        <f t="shared" si="3"/>
        <v>5</v>
      </c>
      <c r="C6" s="4" t="str">
        <f>IF(ISBLANK(D6)," ", D5)</f>
        <v xml:space="preserve"> </v>
      </c>
      <c r="D6" s="33"/>
      <c r="E6" s="4" t="str">
        <f>IF(ISBLANK(D6)," ", C6-D6)</f>
        <v xml:space="preserve"> </v>
      </c>
      <c r="F6" s="5" t="str">
        <f>IF(ISBLANK(D6)," ",E6*$A$3)</f>
        <v xml:space="preserve"> </v>
      </c>
      <c r="G6" s="6" t="str">
        <f>IF(ISBLANK(D6)," ",(E2+E3+E4+E5+E6)/B6)</f>
        <v xml:space="preserve"> </v>
      </c>
      <c r="H6" s="7" t="str">
        <f t="shared" ref="H6:H21" si="5">IF(ISBLANK(D6)," ",D6/E6)</f>
        <v xml:space="preserve"> </v>
      </c>
      <c r="I6" s="8"/>
      <c r="J6" s="6"/>
    </row>
    <row r="7" spans="1:10" ht="15.9" x14ac:dyDescent="0.4">
      <c r="A7" s="10"/>
      <c r="B7" s="4" t="str">
        <f>IF(ISBLANK(D7)," ",B6+1)</f>
        <v xml:space="preserve"> </v>
      </c>
      <c r="C7" s="4" t="str">
        <f t="shared" ref="C7:C19" si="6">IF(ISBLANK(D7)," ", D6)</f>
        <v xml:space="preserve"> </v>
      </c>
      <c r="D7" s="33"/>
      <c r="E7" s="4" t="str">
        <f t="shared" ref="E7:E20" si="7">IF(ISBLANK(D7)," ", C7-D7)</f>
        <v xml:space="preserve"> </v>
      </c>
      <c r="F7" s="5" t="str">
        <f t="shared" ref="F7:F21" si="8">IF(ISBLANK(D7)," ",E7*$A$3)</f>
        <v xml:space="preserve"> </v>
      </c>
      <c r="G7" s="6" t="str">
        <f>IF(ISBLANK(D7)," ",(E2+E3+E4+E5+E6+E7)/B7)</f>
        <v xml:space="preserve"> </v>
      </c>
      <c r="H7" s="7" t="str">
        <f t="shared" si="5"/>
        <v xml:space="preserve"> </v>
      </c>
      <c r="I7" s="8"/>
      <c r="J7" s="6"/>
    </row>
    <row r="8" spans="1:10" ht="15.9" x14ac:dyDescent="0.45">
      <c r="A8" s="3"/>
      <c r="B8" s="4" t="str">
        <f t="shared" ref="B8:B21" si="9">IF(ISBLANK(D8)," ",B7+1)</f>
        <v xml:space="preserve"> </v>
      </c>
      <c r="C8" s="4" t="str">
        <f t="shared" si="6"/>
        <v xml:space="preserve"> </v>
      </c>
      <c r="D8" s="33"/>
      <c r="E8" s="4" t="str">
        <f t="shared" si="7"/>
        <v xml:space="preserve"> </v>
      </c>
      <c r="F8" s="5" t="str">
        <f t="shared" si="8"/>
        <v xml:space="preserve"> </v>
      </c>
      <c r="G8" s="6" t="str">
        <f>IF(ISBLANK(D8)," ",(E2+E3+E4+E5+E6+E7+E8)/B8)</f>
        <v xml:space="preserve"> </v>
      </c>
      <c r="H8" s="7" t="str">
        <f t="shared" si="5"/>
        <v xml:space="preserve"> </v>
      </c>
      <c r="I8" s="8"/>
      <c r="J8" s="6"/>
    </row>
    <row r="9" spans="1:10" ht="15.9" x14ac:dyDescent="0.4">
      <c r="A9" s="10"/>
      <c r="B9" s="4" t="str">
        <f t="shared" si="9"/>
        <v xml:space="preserve"> </v>
      </c>
      <c r="C9" s="4" t="str">
        <f t="shared" si="6"/>
        <v xml:space="preserve"> </v>
      </c>
      <c r="D9" s="33"/>
      <c r="E9" s="4" t="str">
        <f t="shared" si="7"/>
        <v xml:space="preserve"> </v>
      </c>
      <c r="F9" s="5" t="str">
        <f t="shared" si="8"/>
        <v xml:space="preserve"> </v>
      </c>
      <c r="G9" s="6" t="str">
        <f>IF(ISBLANK(D9)," ",(E2+E3+E4+E5+E6+E7+E8+E9)/B9)</f>
        <v xml:space="preserve"> </v>
      </c>
      <c r="H9" s="7" t="str">
        <f t="shared" si="5"/>
        <v xml:space="preserve"> </v>
      </c>
      <c r="I9" s="8"/>
      <c r="J9" s="6"/>
    </row>
    <row r="10" spans="1:10" ht="15.9" x14ac:dyDescent="0.4">
      <c r="A10" s="10"/>
      <c r="B10" s="4" t="str">
        <f t="shared" si="9"/>
        <v xml:space="preserve"> </v>
      </c>
      <c r="C10" s="4" t="str">
        <f t="shared" si="6"/>
        <v xml:space="preserve"> </v>
      </c>
      <c r="D10" s="33"/>
      <c r="E10" s="4" t="str">
        <f t="shared" si="7"/>
        <v xml:space="preserve"> </v>
      </c>
      <c r="F10" s="5" t="str">
        <f t="shared" si="8"/>
        <v xml:space="preserve"> </v>
      </c>
      <c r="G10" s="6" t="str">
        <f>IF(ISBLANK(D10)," ",(E2+E3+E4+E5+E6+E7+E8+E9+E10)/B10)</f>
        <v xml:space="preserve"> </v>
      </c>
      <c r="H10" s="7" t="str">
        <f t="shared" si="5"/>
        <v xml:space="preserve"> </v>
      </c>
      <c r="I10" s="8"/>
      <c r="J10" s="6"/>
    </row>
    <row r="11" spans="1:10" ht="15.9" x14ac:dyDescent="0.45">
      <c r="A11" s="10"/>
      <c r="B11" s="4" t="str">
        <f t="shared" si="9"/>
        <v xml:space="preserve"> </v>
      </c>
      <c r="C11" s="4" t="str">
        <f t="shared" si="6"/>
        <v xml:space="preserve"> </v>
      </c>
      <c r="D11" s="33"/>
      <c r="E11" s="4" t="str">
        <f t="shared" si="7"/>
        <v xml:space="preserve"> </v>
      </c>
      <c r="F11" s="5" t="str">
        <f t="shared" si="8"/>
        <v xml:space="preserve"> </v>
      </c>
      <c r="G11" s="6" t="str">
        <f>IF(ISBLANK(D11)," ",(E2+E3+E4+E5+E6+E7+E8+E9+E10+E11)/B11)</f>
        <v xml:space="preserve"> </v>
      </c>
      <c r="H11" s="7" t="str">
        <f t="shared" si="5"/>
        <v xml:space="preserve"> </v>
      </c>
      <c r="I11" s="8"/>
      <c r="J11" s="2"/>
    </row>
    <row r="12" spans="1:10" ht="15.9" x14ac:dyDescent="0.45">
      <c r="A12" s="3"/>
      <c r="B12" s="4" t="str">
        <f t="shared" si="9"/>
        <v xml:space="preserve"> </v>
      </c>
      <c r="C12" s="4" t="str">
        <f t="shared" si="6"/>
        <v xml:space="preserve"> </v>
      </c>
      <c r="D12" s="33"/>
      <c r="E12" s="4" t="str">
        <f t="shared" si="7"/>
        <v xml:space="preserve"> </v>
      </c>
      <c r="F12" s="5" t="str">
        <f t="shared" si="8"/>
        <v xml:space="preserve"> </v>
      </c>
      <c r="G12" s="6" t="str">
        <f>IF(ISBLANK(D12)," ",(E2+E3+E4+E5+E6+E7+E8+E9+E10+E11+E12)/B12)</f>
        <v xml:space="preserve"> </v>
      </c>
      <c r="H12" s="7" t="str">
        <f t="shared" si="5"/>
        <v xml:space="preserve"> </v>
      </c>
      <c r="I12" s="8"/>
      <c r="J12" s="2"/>
    </row>
    <row r="13" spans="1:10" ht="15.9" x14ac:dyDescent="0.45">
      <c r="A13" s="3"/>
      <c r="B13" s="4" t="str">
        <f t="shared" si="9"/>
        <v xml:space="preserve"> </v>
      </c>
      <c r="C13" s="4" t="str">
        <f t="shared" si="6"/>
        <v xml:space="preserve"> </v>
      </c>
      <c r="D13" s="33"/>
      <c r="E13" s="4" t="str">
        <f t="shared" si="7"/>
        <v xml:space="preserve"> </v>
      </c>
      <c r="F13" s="5" t="str">
        <f t="shared" si="8"/>
        <v xml:space="preserve"> </v>
      </c>
      <c r="G13" s="6" t="str">
        <f>IF(ISBLANK(D13)," ",(E2+E3+E4+E5+E6+E7+E8+E9+E10+E11+E12+E13)/B13)</f>
        <v xml:space="preserve"> </v>
      </c>
      <c r="H13" s="7" t="str">
        <f t="shared" si="5"/>
        <v xml:space="preserve"> </v>
      </c>
      <c r="I13" s="8"/>
      <c r="J13" s="2"/>
    </row>
    <row r="14" spans="1:10" ht="15.9" x14ac:dyDescent="0.45">
      <c r="A14" s="3"/>
      <c r="B14" s="4" t="str">
        <f t="shared" si="9"/>
        <v xml:space="preserve"> </v>
      </c>
      <c r="C14" s="4" t="str">
        <f t="shared" si="6"/>
        <v xml:space="preserve"> </v>
      </c>
      <c r="D14" s="33"/>
      <c r="E14" s="4" t="str">
        <f t="shared" si="7"/>
        <v xml:space="preserve"> </v>
      </c>
      <c r="F14" s="5" t="str">
        <f t="shared" si="8"/>
        <v xml:space="preserve"> </v>
      </c>
      <c r="G14" s="6" t="str">
        <f>IF(ISBLANK(D14)," ",(E2+E3+E4+E5+E6+E7+E8+E9+E10+E11+E12+E13+E14)/B14)</f>
        <v xml:space="preserve"> </v>
      </c>
      <c r="H14" s="7" t="str">
        <f t="shared" si="5"/>
        <v xml:space="preserve"> </v>
      </c>
      <c r="I14" s="8"/>
      <c r="J14" s="2"/>
    </row>
    <row r="15" spans="1:10" ht="15.9" x14ac:dyDescent="0.45">
      <c r="A15" s="3"/>
      <c r="B15" s="4" t="str">
        <f t="shared" si="9"/>
        <v xml:space="preserve"> </v>
      </c>
      <c r="C15" s="4" t="str">
        <f t="shared" si="6"/>
        <v xml:space="preserve"> </v>
      </c>
      <c r="D15" s="33"/>
      <c r="E15" s="4" t="str">
        <f t="shared" si="7"/>
        <v xml:space="preserve"> </v>
      </c>
      <c r="F15" s="5" t="str">
        <f t="shared" si="8"/>
        <v xml:space="preserve"> </v>
      </c>
      <c r="G15" s="6" t="str">
        <f>IF(ISBLANK(D15)," ",(E2+E3+E4+E5+E6+E7+E8+E9+E10+E11+E12+E13+E14+E15)/B15)</f>
        <v xml:space="preserve"> </v>
      </c>
      <c r="H15" s="7" t="str">
        <f t="shared" si="5"/>
        <v xml:space="preserve"> </v>
      </c>
      <c r="I15" s="8"/>
      <c r="J15" s="2"/>
    </row>
    <row r="16" spans="1:10" ht="15.9" x14ac:dyDescent="0.45">
      <c r="A16" s="3"/>
      <c r="B16" s="4" t="str">
        <f t="shared" si="9"/>
        <v xml:space="preserve"> </v>
      </c>
      <c r="C16" s="4" t="str">
        <f t="shared" si="6"/>
        <v xml:space="preserve"> </v>
      </c>
      <c r="D16" s="33"/>
      <c r="E16" s="4" t="str">
        <f t="shared" si="7"/>
        <v xml:space="preserve"> </v>
      </c>
      <c r="F16" s="5" t="str">
        <f t="shared" si="8"/>
        <v xml:space="preserve"> </v>
      </c>
      <c r="G16" s="6" t="str">
        <f>IF(ISBLANK(D16)," ",(E2+E3+E4+E5+E6+E7+E8+E9+E10+E11+E12+E13+E14+E15+E16)/B16)</f>
        <v xml:space="preserve"> </v>
      </c>
      <c r="H16" s="7" t="str">
        <f t="shared" si="5"/>
        <v xml:space="preserve"> </v>
      </c>
      <c r="I16" s="8"/>
      <c r="J16" s="2"/>
    </row>
    <row r="17" spans="1:10" ht="15.9" x14ac:dyDescent="0.45">
      <c r="A17" s="3"/>
      <c r="B17" s="4" t="str">
        <f t="shared" si="9"/>
        <v xml:space="preserve"> </v>
      </c>
      <c r="C17" s="4" t="str">
        <f t="shared" si="6"/>
        <v xml:space="preserve"> </v>
      </c>
      <c r="D17" s="33"/>
      <c r="E17" s="4" t="str">
        <f t="shared" si="7"/>
        <v xml:space="preserve"> </v>
      </c>
      <c r="F17" s="5" t="str">
        <f t="shared" si="8"/>
        <v xml:space="preserve"> </v>
      </c>
      <c r="G17" s="6" t="str">
        <f>IF(ISBLANK(D17)," ",(E2+E3+E4+E5+E6+E7+E8+E9+E10+E11+E12+E13+E14+E15+E16+E17)/B17)</f>
        <v xml:space="preserve"> </v>
      </c>
      <c r="H17" s="7" t="str">
        <f t="shared" si="5"/>
        <v xml:space="preserve"> </v>
      </c>
      <c r="I17" s="8"/>
      <c r="J17" s="2"/>
    </row>
    <row r="18" spans="1:10" ht="15.9" x14ac:dyDescent="0.45">
      <c r="A18" s="3"/>
      <c r="B18" s="4" t="str">
        <f t="shared" si="9"/>
        <v xml:space="preserve"> </v>
      </c>
      <c r="C18" s="4" t="str">
        <f t="shared" si="6"/>
        <v xml:space="preserve"> </v>
      </c>
      <c r="D18" s="33"/>
      <c r="E18" s="4" t="str">
        <f t="shared" si="7"/>
        <v xml:space="preserve"> </v>
      </c>
      <c r="F18" s="5" t="str">
        <f t="shared" si="8"/>
        <v xml:space="preserve"> </v>
      </c>
      <c r="G18" s="6" t="str">
        <f>IF(ISBLANK(D18)," ",(E2+E3+E4+E5+E6+E7+E8+E9+E10+E11+E12+E13+E14+E15+E16+E17+E18)/B18)</f>
        <v xml:space="preserve"> </v>
      </c>
      <c r="H18" s="7" t="str">
        <f t="shared" si="5"/>
        <v xml:space="preserve"> </v>
      </c>
      <c r="I18" s="8"/>
      <c r="J18" s="2"/>
    </row>
    <row r="19" spans="1:10" ht="15.9" x14ac:dyDescent="0.45">
      <c r="A19" s="3"/>
      <c r="B19" s="4" t="str">
        <f t="shared" si="9"/>
        <v xml:space="preserve"> </v>
      </c>
      <c r="C19" s="4" t="str">
        <f t="shared" si="6"/>
        <v xml:space="preserve"> </v>
      </c>
      <c r="D19" s="33"/>
      <c r="E19" s="4" t="str">
        <f t="shared" si="7"/>
        <v xml:space="preserve"> </v>
      </c>
      <c r="F19" s="5" t="str">
        <f t="shared" si="8"/>
        <v xml:space="preserve"> </v>
      </c>
      <c r="G19" s="6" t="str">
        <f>IF(ISBLANK(D19)," ",(E2+E3+E4+E5+E6+E7+E8+E9+E10+E11+E12+E13+E14+E15+E16+E17+E18+E19)/B19)</f>
        <v xml:space="preserve"> </v>
      </c>
      <c r="H19" s="7" t="str">
        <f t="shared" si="5"/>
        <v xml:space="preserve"> </v>
      </c>
      <c r="I19" s="8"/>
      <c r="J19" s="2"/>
    </row>
    <row r="20" spans="1:10" ht="15.9" x14ac:dyDescent="0.45">
      <c r="A20" s="3"/>
      <c r="B20" s="4" t="str">
        <f t="shared" si="9"/>
        <v xml:space="preserve"> </v>
      </c>
      <c r="C20" s="4" t="str">
        <f>IF(ISBLANK(D20),"",D19)</f>
        <v/>
      </c>
      <c r="D20" s="33"/>
      <c r="E20" s="4" t="str">
        <f t="shared" si="7"/>
        <v xml:space="preserve"> </v>
      </c>
      <c r="F20" s="5" t="str">
        <f t="shared" si="8"/>
        <v xml:space="preserve"> </v>
      </c>
      <c r="G20" s="6" t="str">
        <f>IF(ISBLANK(D20)," ",(E2+E3+E4+E5+E6+E7+E8+E9+E10+E11+E12+E13+E14+E15+E16+E17+E18+E19+E20)/B20)</f>
        <v xml:space="preserve"> </v>
      </c>
      <c r="H20" s="7" t="str">
        <f t="shared" si="5"/>
        <v xml:space="preserve"> </v>
      </c>
      <c r="I20" s="8"/>
      <c r="J20" s="2"/>
    </row>
    <row r="21" spans="1:10" ht="15" customHeight="1" x14ac:dyDescent="0.4">
      <c r="A21" s="11"/>
      <c r="B21" s="4" t="str">
        <f t="shared" si="9"/>
        <v xml:space="preserve"> </v>
      </c>
      <c r="C21" s="4" t="str">
        <f>IF(ISBLANK(D21),"",D20)</f>
        <v/>
      </c>
      <c r="D21" s="33"/>
      <c r="E21" s="4" t="str">
        <f>IF(ISBLANK(D21)," ",C21-D21)</f>
        <v xml:space="preserve"> </v>
      </c>
      <c r="F21" s="5" t="str">
        <f t="shared" si="8"/>
        <v xml:space="preserve"> </v>
      </c>
      <c r="G21" s="6" t="str">
        <f>IF(ISBLANK(D21)," ",(E2+E3+E4+E5+E6+E7+E8+E9+E10+E11+E12+E13+E14+E15+E16+E17+E18+E19+E20+E21)/B21)</f>
        <v xml:space="preserve"> </v>
      </c>
      <c r="H21" s="7" t="str">
        <f t="shared" si="5"/>
        <v xml:space="preserve"> </v>
      </c>
      <c r="I21" s="8"/>
    </row>
    <row r="22" spans="1:10" ht="15" customHeight="1" x14ac:dyDescent="0.4">
      <c r="D22" s="34"/>
    </row>
    <row r="23" spans="1:10" ht="15" customHeight="1" x14ac:dyDescent="0.4">
      <c r="D23" s="34"/>
    </row>
  </sheetData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4"/>
  <sheetViews>
    <sheetView workbookViewId="0"/>
  </sheetViews>
  <sheetFormatPr defaultColWidth="15.15234375" defaultRowHeight="15" customHeight="1" x14ac:dyDescent="0.4"/>
  <cols>
    <col min="1" max="1" width="15.15234375" style="13"/>
    <col min="2" max="2" width="12.69140625" style="1" customWidth="1"/>
    <col min="3" max="3" width="16.53515625" style="1" customWidth="1"/>
    <col min="4" max="4" width="15.15234375" style="14"/>
    <col min="6" max="6" width="11.69140625" customWidth="1"/>
    <col min="7" max="7" width="17" style="26" customWidth="1"/>
    <col min="9" max="9" width="19" customWidth="1"/>
    <col min="10" max="10" width="23.84375" customWidth="1"/>
  </cols>
  <sheetData>
    <row r="1" spans="1:10" ht="30.75" customHeight="1" thickBot="1" x14ac:dyDescent="0.5">
      <c r="A1" s="37" t="s">
        <v>6</v>
      </c>
      <c r="B1" s="42" t="s">
        <v>5</v>
      </c>
      <c r="C1" s="40" t="s">
        <v>11</v>
      </c>
      <c r="D1" s="46" t="s">
        <v>12</v>
      </c>
      <c r="E1" s="40" t="s">
        <v>13</v>
      </c>
      <c r="F1" s="40" t="s">
        <v>2</v>
      </c>
      <c r="G1" s="40" t="s">
        <v>0</v>
      </c>
      <c r="H1" s="43" t="s">
        <v>14</v>
      </c>
      <c r="I1" s="40" t="s">
        <v>1</v>
      </c>
      <c r="J1" s="44" t="s">
        <v>9</v>
      </c>
    </row>
    <row r="2" spans="1:10" ht="16.3" thickBot="1" x14ac:dyDescent="0.45">
      <c r="A2" s="16" t="s">
        <v>3</v>
      </c>
      <c r="B2" s="4">
        <v>1</v>
      </c>
      <c r="C2" s="47">
        <v>0</v>
      </c>
      <c r="D2" s="48"/>
      <c r="E2" s="4" t="str">
        <f>IF(ISBLANK(D2)," ",D2-C2)</f>
        <v xml:space="preserve"> </v>
      </c>
      <c r="F2" s="19" t="str">
        <f>IF(ISBLANK(D2)," ",E2*$A$3)</f>
        <v xml:space="preserve"> </v>
      </c>
      <c r="G2" s="25" t="str">
        <f>IF(ISBLANK(D2)," ",E2)</f>
        <v xml:space="preserve"> </v>
      </c>
      <c r="H2" s="20" t="str">
        <f>IF(ISBLANK(D2)," ",$A$8-D2)</f>
        <v xml:space="preserve"> </v>
      </c>
      <c r="I2" s="21" t="str">
        <f>IF(ISBLANK(D2)," ",H2/E2)</f>
        <v xml:space="preserve"> </v>
      </c>
      <c r="J2" s="18"/>
    </row>
    <row r="3" spans="1:10" ht="16.3" thickBot="1" x14ac:dyDescent="0.45">
      <c r="A3" s="22"/>
      <c r="B3" s="4">
        <f t="shared" ref="B3:B6" si="0">B2+1</f>
        <v>2</v>
      </c>
      <c r="C3" s="4" t="str">
        <f t="shared" ref="C3:C5" si="1">IF(ISBLANK(D3)," ", D2)</f>
        <v xml:space="preserve"> </v>
      </c>
      <c r="D3" s="30"/>
      <c r="E3" s="4" t="str">
        <f t="shared" ref="E3:E21" si="2">IF(ISBLANK(D3)," ",D3-C3)</f>
        <v xml:space="preserve"> </v>
      </c>
      <c r="F3" s="19" t="str">
        <f t="shared" ref="F3:F21" si="3">IF(ISBLANK(D3)," ",E3*$A$3)</f>
        <v xml:space="preserve"> </v>
      </c>
      <c r="G3" s="25" t="str">
        <f>IF(ISBLANK(D3)," ",(E2+E3)/B3)</f>
        <v xml:space="preserve"> </v>
      </c>
      <c r="H3" s="20" t="str">
        <f t="shared" ref="H3:H21" si="4">IF(ISBLANK(D3)," ",$A$8-D3)</f>
        <v xml:space="preserve"> </v>
      </c>
      <c r="I3" s="21" t="str">
        <f t="shared" ref="I3:I21" si="5">IF(ISBLANK(D3)," ",H3/E3)</f>
        <v xml:space="preserve"> </v>
      </c>
      <c r="J3" s="18"/>
    </row>
    <row r="4" spans="1:10" ht="16.3" thickBot="1" x14ac:dyDescent="0.45">
      <c r="A4" s="16" t="s">
        <v>4</v>
      </c>
      <c r="B4" s="4">
        <f t="shared" si="0"/>
        <v>3</v>
      </c>
      <c r="C4" s="4" t="str">
        <f t="shared" si="1"/>
        <v xml:space="preserve"> </v>
      </c>
      <c r="D4" s="30"/>
      <c r="E4" s="4" t="str">
        <f t="shared" si="2"/>
        <v xml:space="preserve"> </v>
      </c>
      <c r="F4" s="19" t="str">
        <f t="shared" si="3"/>
        <v xml:space="preserve"> </v>
      </c>
      <c r="G4" s="25" t="str">
        <f>IF(ISBLANK(D4)," ",(E2+E3+E4)/B4)</f>
        <v xml:space="preserve"> </v>
      </c>
      <c r="H4" s="20" t="str">
        <f t="shared" si="4"/>
        <v xml:space="preserve"> </v>
      </c>
      <c r="I4" s="21" t="str">
        <f t="shared" si="5"/>
        <v xml:space="preserve"> </v>
      </c>
      <c r="J4" s="18"/>
    </row>
    <row r="5" spans="1:10" ht="16.3" thickBot="1" x14ac:dyDescent="0.45">
      <c r="A5" s="23"/>
      <c r="B5" s="4">
        <f t="shared" si="0"/>
        <v>4</v>
      </c>
      <c r="C5" s="4" t="str">
        <f t="shared" si="1"/>
        <v xml:space="preserve"> </v>
      </c>
      <c r="D5" s="30"/>
      <c r="E5" s="4" t="str">
        <f t="shared" si="2"/>
        <v xml:space="preserve"> </v>
      </c>
      <c r="F5" s="19" t="str">
        <f t="shared" si="3"/>
        <v xml:space="preserve"> </v>
      </c>
      <c r="G5" s="25" t="str">
        <f>IF(ISBLANK(D5)," ",(E2+E3+E4+E5)/B5)</f>
        <v xml:space="preserve"> </v>
      </c>
      <c r="H5" s="20" t="str">
        <f t="shared" si="4"/>
        <v xml:space="preserve"> </v>
      </c>
      <c r="I5" s="21" t="str">
        <f t="shared" si="5"/>
        <v xml:space="preserve"> </v>
      </c>
      <c r="J5" s="18"/>
    </row>
    <row r="6" spans="1:10" ht="16.3" thickBot="1" x14ac:dyDescent="0.45">
      <c r="A6" s="24" t="s">
        <v>7</v>
      </c>
      <c r="B6" s="4">
        <f t="shared" si="0"/>
        <v>5</v>
      </c>
      <c r="C6" s="4" t="str">
        <f>IF(ISBLANK(D6)," ", D5)</f>
        <v xml:space="preserve"> </v>
      </c>
      <c r="D6" s="30"/>
      <c r="E6" s="4" t="str">
        <f t="shared" si="2"/>
        <v xml:space="preserve"> </v>
      </c>
      <c r="F6" s="19" t="str">
        <f t="shared" si="3"/>
        <v xml:space="preserve"> </v>
      </c>
      <c r="G6" s="25" t="str">
        <f>IF(ISBLANK(D6)," ",(E2+E3+E4+E5+E6)/B6)</f>
        <v xml:space="preserve"> </v>
      </c>
      <c r="H6" s="20" t="str">
        <f t="shared" si="4"/>
        <v xml:space="preserve"> </v>
      </c>
      <c r="I6" s="21" t="str">
        <f t="shared" si="5"/>
        <v xml:space="preserve"> </v>
      </c>
      <c r="J6" s="18"/>
    </row>
    <row r="7" spans="1:10" ht="33" customHeight="1" thickBot="1" x14ac:dyDescent="0.45">
      <c r="A7" s="36" t="s">
        <v>10</v>
      </c>
      <c r="B7" s="4" t="str">
        <f>IF(ISBLANK(D7)," ",B6+1)</f>
        <v xml:space="preserve"> </v>
      </c>
      <c r="C7" s="4" t="str">
        <f t="shared" ref="C7:C19" si="6">IF(ISBLANK(D7)," ", D6)</f>
        <v xml:space="preserve"> </v>
      </c>
      <c r="D7" s="30"/>
      <c r="E7" s="4" t="str">
        <f t="shared" si="2"/>
        <v xml:space="preserve"> </v>
      </c>
      <c r="F7" s="19" t="str">
        <f t="shared" si="3"/>
        <v xml:space="preserve"> </v>
      </c>
      <c r="G7" s="25" t="str">
        <f>IF(ISBLANK(D7)," ",(E2+E3+E4+E5+E6+E7)/B7)</f>
        <v xml:space="preserve"> </v>
      </c>
      <c r="H7" s="20" t="str">
        <f t="shared" si="4"/>
        <v xml:space="preserve"> </v>
      </c>
      <c r="I7" s="21" t="str">
        <f t="shared" si="5"/>
        <v xml:space="preserve"> </v>
      </c>
      <c r="J7" s="18"/>
    </row>
    <row r="8" spans="1:10" ht="16.3" thickBot="1" x14ac:dyDescent="0.45">
      <c r="A8" s="28"/>
      <c r="B8" s="4" t="str">
        <f t="shared" ref="B8:B21" si="7">IF(ISBLANK(D8)," ",B7+1)</f>
        <v xml:space="preserve"> </v>
      </c>
      <c r="C8" s="4" t="str">
        <f t="shared" si="6"/>
        <v xml:space="preserve"> </v>
      </c>
      <c r="D8" s="30"/>
      <c r="E8" s="4" t="str">
        <f t="shared" si="2"/>
        <v xml:space="preserve"> </v>
      </c>
      <c r="F8" s="19" t="str">
        <f t="shared" si="3"/>
        <v xml:space="preserve"> </v>
      </c>
      <c r="G8" s="25" t="str">
        <f>IF(ISBLANK(D8)," ",(E2+E3+E4+E5+E6+E7+E8)/B8)</f>
        <v xml:space="preserve"> </v>
      </c>
      <c r="H8" s="20" t="str">
        <f t="shared" si="4"/>
        <v xml:space="preserve"> </v>
      </c>
      <c r="I8" s="21" t="str">
        <f t="shared" si="5"/>
        <v xml:space="preserve"> </v>
      </c>
      <c r="J8" s="18"/>
    </row>
    <row r="9" spans="1:10" ht="15.9" x14ac:dyDescent="0.4">
      <c r="A9" s="17"/>
      <c r="B9" s="4" t="str">
        <f t="shared" si="7"/>
        <v xml:space="preserve"> </v>
      </c>
      <c r="C9" s="4" t="str">
        <f t="shared" si="6"/>
        <v xml:space="preserve"> </v>
      </c>
      <c r="D9" s="30"/>
      <c r="E9" s="4" t="str">
        <f t="shared" si="2"/>
        <v xml:space="preserve"> </v>
      </c>
      <c r="F9" s="19" t="str">
        <f t="shared" si="3"/>
        <v xml:space="preserve"> </v>
      </c>
      <c r="G9" s="25" t="str">
        <f>IF(ISBLANK(D9)," ",(E2+E3+E4+E5+E6+E7+E8+E9)/B9)</f>
        <v xml:space="preserve"> </v>
      </c>
      <c r="H9" s="20" t="str">
        <f t="shared" si="4"/>
        <v xml:space="preserve"> </v>
      </c>
      <c r="I9" s="21" t="str">
        <f t="shared" si="5"/>
        <v xml:space="preserve"> </v>
      </c>
      <c r="J9" s="18"/>
    </row>
    <row r="10" spans="1:10" ht="15.9" x14ac:dyDescent="0.4">
      <c r="A10" s="18"/>
      <c r="B10" s="4" t="str">
        <f t="shared" si="7"/>
        <v xml:space="preserve"> </v>
      </c>
      <c r="C10" s="4" t="str">
        <f t="shared" si="6"/>
        <v xml:space="preserve"> </v>
      </c>
      <c r="D10" s="30"/>
      <c r="E10" s="4" t="str">
        <f t="shared" si="2"/>
        <v xml:space="preserve"> </v>
      </c>
      <c r="F10" s="19" t="str">
        <f t="shared" si="3"/>
        <v xml:space="preserve"> </v>
      </c>
      <c r="G10" s="25" t="str">
        <f>IF(ISBLANK(D10)," ",(E2+E3+E4+E5+E6+E7+E8+E9+E10)/B10)</f>
        <v xml:space="preserve"> </v>
      </c>
      <c r="H10" s="20" t="str">
        <f t="shared" si="4"/>
        <v xml:space="preserve"> </v>
      </c>
      <c r="I10" s="21" t="str">
        <f t="shared" si="5"/>
        <v xml:space="preserve"> </v>
      </c>
      <c r="J10" s="18"/>
    </row>
    <row r="11" spans="1:10" ht="15.9" x14ac:dyDescent="0.4">
      <c r="A11" s="18"/>
      <c r="B11" s="4" t="str">
        <f t="shared" si="7"/>
        <v xml:space="preserve"> </v>
      </c>
      <c r="C11" s="4" t="str">
        <f t="shared" si="6"/>
        <v xml:space="preserve"> </v>
      </c>
      <c r="D11" s="30"/>
      <c r="E11" s="4" t="str">
        <f t="shared" si="2"/>
        <v xml:space="preserve"> </v>
      </c>
      <c r="F11" s="19" t="str">
        <f t="shared" si="3"/>
        <v xml:space="preserve"> </v>
      </c>
      <c r="G11" s="25" t="str">
        <f>IF(ISBLANK(D11)," ",(E2+E3+E4+E5+E6+E7+E8+E9+E10+E11)/B11)</f>
        <v xml:space="preserve"> </v>
      </c>
      <c r="H11" s="20" t="str">
        <f t="shared" si="4"/>
        <v xml:space="preserve"> </v>
      </c>
      <c r="I11" s="21" t="str">
        <f t="shared" si="5"/>
        <v xml:space="preserve"> </v>
      </c>
      <c r="J11" s="18"/>
    </row>
    <row r="12" spans="1:10" ht="15.9" x14ac:dyDescent="0.4">
      <c r="A12" s="17"/>
      <c r="B12" s="4" t="str">
        <f t="shared" si="7"/>
        <v xml:space="preserve"> </v>
      </c>
      <c r="C12" s="4" t="str">
        <f t="shared" si="6"/>
        <v xml:space="preserve"> </v>
      </c>
      <c r="D12" s="30"/>
      <c r="E12" s="4" t="str">
        <f t="shared" si="2"/>
        <v xml:space="preserve"> </v>
      </c>
      <c r="F12" s="19" t="str">
        <f t="shared" si="3"/>
        <v xml:space="preserve"> </v>
      </c>
      <c r="G12" s="25" t="str">
        <f>IF(ISBLANK(D12)," ",(E2+E3+E4+E5+E6+E7+E8+E9+E10+E11+E12)/B12)</f>
        <v xml:space="preserve"> </v>
      </c>
      <c r="H12" s="20" t="str">
        <f t="shared" si="4"/>
        <v xml:space="preserve"> </v>
      </c>
      <c r="I12" s="21" t="str">
        <f t="shared" si="5"/>
        <v xml:space="preserve"> </v>
      </c>
      <c r="J12" s="18"/>
    </row>
    <row r="13" spans="1:10" ht="15.9" x14ac:dyDescent="0.4">
      <c r="A13" s="17"/>
      <c r="B13" s="4" t="str">
        <f t="shared" si="7"/>
        <v xml:space="preserve"> </v>
      </c>
      <c r="C13" s="4" t="str">
        <f t="shared" si="6"/>
        <v xml:space="preserve"> </v>
      </c>
      <c r="D13" s="30"/>
      <c r="E13" s="4" t="str">
        <f t="shared" si="2"/>
        <v xml:space="preserve"> </v>
      </c>
      <c r="F13" s="19" t="str">
        <f t="shared" si="3"/>
        <v xml:space="preserve"> </v>
      </c>
      <c r="G13" s="25" t="str">
        <f>IF(ISBLANK(D13)," ",(E2+E3+E4+E5+E6+E7+E8+E9+E10+E11+E12+E13)/B13)</f>
        <v xml:space="preserve"> </v>
      </c>
      <c r="H13" s="20" t="str">
        <f t="shared" si="4"/>
        <v xml:space="preserve"> </v>
      </c>
      <c r="I13" s="21" t="str">
        <f t="shared" si="5"/>
        <v xml:space="preserve"> </v>
      </c>
      <c r="J13" s="18"/>
    </row>
    <row r="14" spans="1:10" ht="15.9" x14ac:dyDescent="0.4">
      <c r="A14" s="17"/>
      <c r="B14" s="4" t="str">
        <f t="shared" si="7"/>
        <v xml:space="preserve"> </v>
      </c>
      <c r="C14" s="4" t="str">
        <f t="shared" si="6"/>
        <v xml:space="preserve"> </v>
      </c>
      <c r="D14" s="30"/>
      <c r="E14" s="4" t="str">
        <f t="shared" si="2"/>
        <v xml:space="preserve"> </v>
      </c>
      <c r="F14" s="19" t="str">
        <f t="shared" si="3"/>
        <v xml:space="preserve"> </v>
      </c>
      <c r="G14" s="25" t="str">
        <f>IF(ISBLANK(D14)," ",(E2+E3+E4+E5+E6+E7+E8+E9+E10+E11+E12+E13+E14)/B14)</f>
        <v xml:space="preserve"> </v>
      </c>
      <c r="H14" s="20" t="str">
        <f t="shared" si="4"/>
        <v xml:space="preserve"> </v>
      </c>
      <c r="I14" s="21" t="str">
        <f t="shared" si="5"/>
        <v xml:space="preserve"> </v>
      </c>
      <c r="J14" s="18"/>
    </row>
    <row r="15" spans="1:10" ht="15.9" x14ac:dyDescent="0.4">
      <c r="A15" s="17"/>
      <c r="B15" s="4" t="str">
        <f t="shared" si="7"/>
        <v xml:space="preserve"> </v>
      </c>
      <c r="C15" s="4" t="str">
        <f t="shared" si="6"/>
        <v xml:space="preserve"> </v>
      </c>
      <c r="D15" s="30"/>
      <c r="E15" s="4" t="str">
        <f t="shared" si="2"/>
        <v xml:space="preserve"> </v>
      </c>
      <c r="F15" s="19" t="str">
        <f t="shared" si="3"/>
        <v xml:space="preserve"> </v>
      </c>
      <c r="G15" s="25" t="str">
        <f>IF(ISBLANK(D15)," ",(E2+E3+E4+E5+E6+E7+E8+E9+E10+E11+E12+E13+E14+E15)/B15)</f>
        <v xml:space="preserve"> </v>
      </c>
      <c r="H15" s="20" t="str">
        <f t="shared" si="4"/>
        <v xml:space="preserve"> </v>
      </c>
      <c r="I15" s="21" t="str">
        <f t="shared" si="5"/>
        <v xml:space="preserve"> </v>
      </c>
      <c r="J15" s="18"/>
    </row>
    <row r="16" spans="1:10" ht="15.9" x14ac:dyDescent="0.4">
      <c r="A16" s="17"/>
      <c r="B16" s="4" t="str">
        <f t="shared" si="7"/>
        <v xml:space="preserve"> </v>
      </c>
      <c r="C16" s="4" t="str">
        <f t="shared" si="6"/>
        <v xml:space="preserve"> </v>
      </c>
      <c r="D16" s="30"/>
      <c r="E16" s="4" t="str">
        <f t="shared" si="2"/>
        <v xml:space="preserve"> </v>
      </c>
      <c r="F16" s="19" t="str">
        <f t="shared" si="3"/>
        <v xml:space="preserve"> </v>
      </c>
      <c r="G16" s="25" t="str">
        <f>IF(ISBLANK(D16)," ",(E2+E3+E4+E5+E6+E7+E8+E9+E10+E11+E12+E13+E14+E15+E16)/B16)</f>
        <v xml:space="preserve"> </v>
      </c>
      <c r="H16" s="20" t="str">
        <f t="shared" si="4"/>
        <v xml:space="preserve"> </v>
      </c>
      <c r="I16" s="21" t="str">
        <f t="shared" si="5"/>
        <v xml:space="preserve"> </v>
      </c>
      <c r="J16" s="18"/>
    </row>
    <row r="17" spans="1:10" ht="15.9" x14ac:dyDescent="0.4">
      <c r="A17" s="17"/>
      <c r="B17" s="4" t="str">
        <f t="shared" si="7"/>
        <v xml:space="preserve"> </v>
      </c>
      <c r="C17" s="4" t="str">
        <f t="shared" si="6"/>
        <v xml:space="preserve"> </v>
      </c>
      <c r="D17" s="30"/>
      <c r="E17" s="4" t="str">
        <f t="shared" si="2"/>
        <v xml:space="preserve"> </v>
      </c>
      <c r="F17" s="19" t="str">
        <f t="shared" si="3"/>
        <v xml:space="preserve"> </v>
      </c>
      <c r="G17" s="25" t="str">
        <f>IF(ISBLANK(D17)," ",(E2+E3+E4+E5+E6+E7+E8+E9+E10+E11+E12+E13+E14+E15+E16+E17)/B17)</f>
        <v xml:space="preserve"> </v>
      </c>
      <c r="H17" s="20" t="str">
        <f t="shared" si="4"/>
        <v xml:space="preserve"> </v>
      </c>
      <c r="I17" s="21" t="str">
        <f t="shared" si="5"/>
        <v xml:space="preserve"> </v>
      </c>
      <c r="J17" s="18"/>
    </row>
    <row r="18" spans="1:10" ht="15.9" x14ac:dyDescent="0.4">
      <c r="A18" s="17"/>
      <c r="B18" s="4" t="str">
        <f t="shared" si="7"/>
        <v xml:space="preserve"> </v>
      </c>
      <c r="C18" s="4" t="str">
        <f t="shared" si="6"/>
        <v xml:space="preserve"> </v>
      </c>
      <c r="D18" s="30"/>
      <c r="E18" s="4" t="str">
        <f t="shared" si="2"/>
        <v xml:space="preserve"> </v>
      </c>
      <c r="F18" s="19" t="str">
        <f t="shared" si="3"/>
        <v xml:space="preserve"> </v>
      </c>
      <c r="G18" s="25" t="str">
        <f>IF(ISBLANK(D18)," ",(E2+E3+E4+E5+E6+E7+E8+E9+E10+E11+E12+E13+E14+E15+E16+E17+E18)/B18)</f>
        <v xml:space="preserve"> </v>
      </c>
      <c r="H18" s="20" t="str">
        <f t="shared" si="4"/>
        <v xml:space="preserve"> </v>
      </c>
      <c r="I18" s="21" t="str">
        <f t="shared" si="5"/>
        <v xml:space="preserve"> </v>
      </c>
      <c r="J18" s="18"/>
    </row>
    <row r="19" spans="1:10" ht="15.9" x14ac:dyDescent="0.4">
      <c r="A19" s="17"/>
      <c r="B19" s="4" t="str">
        <f t="shared" si="7"/>
        <v xml:space="preserve"> </v>
      </c>
      <c r="C19" s="4" t="str">
        <f t="shared" si="6"/>
        <v xml:space="preserve"> </v>
      </c>
      <c r="D19" s="30"/>
      <c r="E19" s="4" t="str">
        <f t="shared" si="2"/>
        <v xml:space="preserve"> </v>
      </c>
      <c r="F19" s="19" t="str">
        <f t="shared" si="3"/>
        <v xml:space="preserve"> </v>
      </c>
      <c r="G19" s="25" t="str">
        <f>IF(ISBLANK(D19)," ",(E2+E3+E4+E5+E6+E7+E8+E9+E10+E11+E12+E13+E14+E15+E16+E17+E18+E19)/B19)</f>
        <v xml:space="preserve"> </v>
      </c>
      <c r="H19" s="20" t="str">
        <f t="shared" si="4"/>
        <v xml:space="preserve"> </v>
      </c>
      <c r="I19" s="21" t="str">
        <f t="shared" si="5"/>
        <v xml:space="preserve"> </v>
      </c>
      <c r="J19" s="18"/>
    </row>
    <row r="20" spans="1:10" ht="15.9" x14ac:dyDescent="0.4">
      <c r="A20" s="17"/>
      <c r="B20" s="4" t="str">
        <f t="shared" si="7"/>
        <v xml:space="preserve"> </v>
      </c>
      <c r="C20" s="4" t="str">
        <f>IF(ISBLANK(D20),"",D19)</f>
        <v/>
      </c>
      <c r="D20" s="30"/>
      <c r="E20" s="4" t="str">
        <f t="shared" si="2"/>
        <v xml:space="preserve"> </v>
      </c>
      <c r="F20" s="19" t="str">
        <f t="shared" si="3"/>
        <v xml:space="preserve"> </v>
      </c>
      <c r="G20" s="25" t="str">
        <f>IF(ISBLANK(D20)," ",(E2+E3+E4+E5+E6+E7+E8+E9+E10+E11+E12+E13+E14+E15+E16+E17+E18+E19+E20)/B20)</f>
        <v xml:space="preserve"> </v>
      </c>
      <c r="H20" s="20" t="str">
        <f t="shared" si="4"/>
        <v xml:space="preserve"> </v>
      </c>
      <c r="I20" s="21" t="str">
        <f t="shared" si="5"/>
        <v xml:space="preserve"> </v>
      </c>
      <c r="J20" s="18"/>
    </row>
    <row r="21" spans="1:10" ht="15.9" x14ac:dyDescent="0.4">
      <c r="A21" s="18"/>
      <c r="B21" s="4" t="str">
        <f t="shared" si="7"/>
        <v xml:space="preserve"> </v>
      </c>
      <c r="C21" s="4" t="str">
        <f>IF(ISBLANK(D21),"",D20)</f>
        <v/>
      </c>
      <c r="D21" s="31"/>
      <c r="E21" s="4" t="str">
        <f t="shared" si="2"/>
        <v xml:space="preserve"> </v>
      </c>
      <c r="F21" s="19" t="str">
        <f t="shared" si="3"/>
        <v xml:space="preserve"> </v>
      </c>
      <c r="G21" s="25" t="str">
        <f>IF(ISBLANK(D21)," ",(E2+E3+E4+E5+E6+E7+E8+E9+E10+E11+E12+E13+E14+E15+E16+E17+E18+E19+E20+E21)/B21)</f>
        <v xml:space="preserve"> </v>
      </c>
      <c r="H21" s="20" t="str">
        <f t="shared" si="4"/>
        <v xml:space="preserve"> </v>
      </c>
      <c r="I21" s="21" t="str">
        <f t="shared" si="5"/>
        <v xml:space="preserve"> </v>
      </c>
      <c r="J21" s="18"/>
    </row>
    <row r="22" spans="1:10" ht="15" customHeight="1" x14ac:dyDescent="0.4">
      <c r="D22" s="32"/>
    </row>
    <row r="23" spans="1:10" ht="15" customHeight="1" x14ac:dyDescent="0.4">
      <c r="D23" s="32"/>
    </row>
    <row r="24" spans="1:10" ht="15" customHeight="1" x14ac:dyDescent="0.4">
      <c r="D24" s="32"/>
    </row>
  </sheetData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workbookViewId="0">
      <selection activeCell="F2" sqref="F2"/>
    </sheetView>
  </sheetViews>
  <sheetFormatPr defaultColWidth="15.15234375" defaultRowHeight="15" customHeight="1" x14ac:dyDescent="0.4"/>
  <cols>
    <col min="1" max="1" width="13.53515625" style="12" customWidth="1"/>
    <col min="2" max="2" width="12.69140625" style="1" customWidth="1"/>
    <col min="3" max="3" width="15.3828125" style="1" customWidth="1"/>
    <col min="4" max="4" width="14.53515625" style="1" customWidth="1"/>
    <col min="5" max="5" width="15.84375" style="1" customWidth="1"/>
    <col min="6" max="6" width="14.3046875" style="1" customWidth="1"/>
    <col min="7" max="7" width="17" style="1" customWidth="1"/>
    <col min="8" max="8" width="20.53515625" style="1" customWidth="1"/>
    <col min="9" max="9" width="23" style="1" customWidth="1"/>
    <col min="10" max="10" width="20.3046875" style="1" customWidth="1"/>
    <col min="11" max="16384" width="15.15234375" style="1"/>
  </cols>
  <sheetData>
    <row r="1" spans="1:10" ht="37.5" customHeight="1" thickBot="1" x14ac:dyDescent="0.5">
      <c r="A1" s="15" t="s">
        <v>6</v>
      </c>
      <c r="B1" s="39" t="s">
        <v>5</v>
      </c>
      <c r="C1" s="40" t="s">
        <v>11</v>
      </c>
      <c r="D1" s="40" t="s">
        <v>12</v>
      </c>
      <c r="E1" s="40" t="s">
        <v>13</v>
      </c>
      <c r="F1" s="41" t="s">
        <v>2</v>
      </c>
      <c r="G1" s="41" t="s">
        <v>0</v>
      </c>
      <c r="H1" s="41" t="s">
        <v>1</v>
      </c>
      <c r="I1" s="41" t="s">
        <v>9</v>
      </c>
    </row>
    <row r="2" spans="1:10" ht="16.3" thickBot="1" x14ac:dyDescent="0.5">
      <c r="A2" s="3" t="s">
        <v>3</v>
      </c>
      <c r="B2" s="4">
        <v>1</v>
      </c>
      <c r="C2" s="38">
        <v>5000</v>
      </c>
      <c r="D2" s="33">
        <v>4700</v>
      </c>
      <c r="E2" s="4">
        <f t="shared" ref="E2:E5" si="0">IF(ISBLANK(D2)," ", C2-D2)</f>
        <v>300</v>
      </c>
      <c r="F2" s="5">
        <f t="shared" ref="F2:F5" si="1">IF(ISBLANK(D2)," ",E2*$A$3)</f>
        <v>45</v>
      </c>
      <c r="G2" s="6">
        <f>IF(ISBLANK(D2)," ",E2)</f>
        <v>300</v>
      </c>
      <c r="H2" s="7">
        <f t="shared" ref="H2:H4" si="2">IF(ISBLANK(D2)," ",D2/E2)</f>
        <v>15.666666666666666</v>
      </c>
      <c r="I2" s="8"/>
      <c r="J2" s="6"/>
    </row>
    <row r="3" spans="1:10" ht="16.3" thickBot="1" x14ac:dyDescent="0.5">
      <c r="A3" s="45">
        <v>0.15</v>
      </c>
      <c r="B3" s="4">
        <f t="shared" ref="B3:B6" si="3">B2+1</f>
        <v>2</v>
      </c>
      <c r="C3" s="4">
        <f t="shared" ref="C3:C5" si="4">IF(ISBLANK(D3)," ", D2)</f>
        <v>4700</v>
      </c>
      <c r="D3" s="33">
        <v>4450</v>
      </c>
      <c r="E3" s="4">
        <f t="shared" si="0"/>
        <v>250</v>
      </c>
      <c r="F3" s="5">
        <f t="shared" si="1"/>
        <v>37.5</v>
      </c>
      <c r="G3" s="6">
        <f>IF(ISBLANK(D3)," ",(E2+E3)/B3)</f>
        <v>275</v>
      </c>
      <c r="H3" s="7">
        <f t="shared" si="2"/>
        <v>17.8</v>
      </c>
      <c r="I3" s="8"/>
      <c r="J3" s="6"/>
    </row>
    <row r="4" spans="1:10" ht="15.9" x14ac:dyDescent="0.45">
      <c r="A4" s="3" t="s">
        <v>4</v>
      </c>
      <c r="B4" s="4">
        <f t="shared" si="3"/>
        <v>3</v>
      </c>
      <c r="C4" s="4">
        <f t="shared" si="4"/>
        <v>4450</v>
      </c>
      <c r="D4" s="33">
        <v>4200</v>
      </c>
      <c r="E4" s="4">
        <f t="shared" si="0"/>
        <v>250</v>
      </c>
      <c r="F4" s="5">
        <f t="shared" si="1"/>
        <v>37.5</v>
      </c>
      <c r="G4" s="6">
        <f>IF(ISBLANK(D4)," ",(E2+E3+E4)/B4)</f>
        <v>266.66666666666669</v>
      </c>
      <c r="H4" s="7">
        <f t="shared" si="2"/>
        <v>16.8</v>
      </c>
      <c r="I4" s="8"/>
      <c r="J4" s="6"/>
    </row>
    <row r="5" spans="1:10" ht="16.3" thickBot="1" x14ac:dyDescent="0.5">
      <c r="A5" s="27">
        <f>A3*C2</f>
        <v>750</v>
      </c>
      <c r="B5" s="4">
        <f t="shared" si="3"/>
        <v>4</v>
      </c>
      <c r="C5" s="4">
        <f t="shared" si="4"/>
        <v>4200</v>
      </c>
      <c r="D5" s="33">
        <v>4100</v>
      </c>
      <c r="E5" s="4">
        <f t="shared" si="0"/>
        <v>100</v>
      </c>
      <c r="F5" s="5">
        <f t="shared" si="1"/>
        <v>15</v>
      </c>
      <c r="G5" s="6">
        <f>IF(ISBLANK(D5)," ",(E2+E3+E4+E5)/B5)</f>
        <v>225</v>
      </c>
      <c r="H5" s="7">
        <f>IF(ISBLANK(D5)," ",D5/E5)</f>
        <v>41</v>
      </c>
      <c r="I5" s="8"/>
      <c r="J5" s="6"/>
    </row>
    <row r="6" spans="1:10" ht="21.75" customHeight="1" thickBot="1" x14ac:dyDescent="0.45">
      <c r="A6" s="24" t="s">
        <v>7</v>
      </c>
      <c r="B6" s="4">
        <f t="shared" si="3"/>
        <v>5</v>
      </c>
      <c r="C6" s="4">
        <f>IF(ISBLANK(D6)," ", D5)</f>
        <v>4100</v>
      </c>
      <c r="D6" s="33">
        <v>3915</v>
      </c>
      <c r="E6" s="4">
        <f>IF(ISBLANK(D6)," ", C6-D6)</f>
        <v>185</v>
      </c>
      <c r="F6" s="5">
        <f>IF(ISBLANK(D6)," ",E6*$A$3)</f>
        <v>27.75</v>
      </c>
      <c r="G6" s="6">
        <f>IF(ISBLANK(D6)," ",(E2+E3+E4+E5+E6)/B6)</f>
        <v>217</v>
      </c>
      <c r="H6" s="7">
        <f t="shared" ref="H6:H21" si="5">IF(ISBLANK(D6)," ",D6/E6)</f>
        <v>21.162162162162161</v>
      </c>
      <c r="I6" s="8"/>
      <c r="J6" s="6"/>
    </row>
    <row r="7" spans="1:10" ht="15.9" x14ac:dyDescent="0.4">
      <c r="A7" s="10"/>
      <c r="B7" s="4">
        <f>IF(ISBLANK(D7)," ",B6+1)</f>
        <v>6</v>
      </c>
      <c r="C7" s="4">
        <f t="shared" ref="C7:C19" si="6">IF(ISBLANK(D7)," ", D6)</f>
        <v>3915</v>
      </c>
      <c r="D7" s="33">
        <v>3605</v>
      </c>
      <c r="E7" s="4">
        <f t="shared" ref="E7:E20" si="7">IF(ISBLANK(D7)," ", C7-D7)</f>
        <v>310</v>
      </c>
      <c r="F7" s="5">
        <f t="shared" ref="F7:F21" si="8">IF(ISBLANK(D7)," ",E7*$A$3)</f>
        <v>46.5</v>
      </c>
      <c r="G7" s="6">
        <f>IF(ISBLANK(D7)," ",(E2+E3+E4+E5+E6+E7)/B7)</f>
        <v>232.5</v>
      </c>
      <c r="H7" s="7">
        <f t="shared" si="5"/>
        <v>11.629032258064516</v>
      </c>
      <c r="I7" s="8"/>
      <c r="J7" s="6"/>
    </row>
    <row r="8" spans="1:10" ht="15.9" x14ac:dyDescent="0.45">
      <c r="A8" s="3"/>
      <c r="B8" s="4" t="str">
        <f t="shared" ref="B8:B21" si="9">IF(ISBLANK(D8)," ",B7+1)</f>
        <v xml:space="preserve"> </v>
      </c>
      <c r="C8" s="4" t="str">
        <f t="shared" si="6"/>
        <v xml:space="preserve"> </v>
      </c>
      <c r="D8" s="33"/>
      <c r="E8" s="4" t="str">
        <f t="shared" si="7"/>
        <v xml:space="preserve"> </v>
      </c>
      <c r="F8" s="5" t="str">
        <f t="shared" si="8"/>
        <v xml:space="preserve"> </v>
      </c>
      <c r="G8" s="6" t="str">
        <f>IF(ISBLANK(D8)," ",(E2+E3+E4+E5+E6+E7+E8)/B8)</f>
        <v xml:space="preserve"> </v>
      </c>
      <c r="H8" s="7" t="str">
        <f t="shared" si="5"/>
        <v xml:space="preserve"> </v>
      </c>
      <c r="I8" s="8"/>
      <c r="J8" s="6"/>
    </row>
    <row r="9" spans="1:10" ht="15.9" x14ac:dyDescent="0.4">
      <c r="A9" s="10"/>
      <c r="B9" s="4" t="str">
        <f t="shared" si="9"/>
        <v xml:space="preserve"> </v>
      </c>
      <c r="C9" s="4" t="str">
        <f t="shared" si="6"/>
        <v xml:space="preserve"> </v>
      </c>
      <c r="D9" s="33"/>
      <c r="E9" s="4" t="str">
        <f t="shared" si="7"/>
        <v xml:space="preserve"> </v>
      </c>
      <c r="F9" s="5" t="str">
        <f t="shared" si="8"/>
        <v xml:space="preserve"> </v>
      </c>
      <c r="G9" s="6" t="str">
        <f>IF(ISBLANK(D9)," ",(E2+E3+E4+E5+E6+E7+E8+E9)/B9)</f>
        <v xml:space="preserve"> </v>
      </c>
      <c r="H9" s="7" t="str">
        <f t="shared" si="5"/>
        <v xml:space="preserve"> </v>
      </c>
      <c r="I9" s="8"/>
      <c r="J9" s="6"/>
    </row>
    <row r="10" spans="1:10" ht="15.9" x14ac:dyDescent="0.4">
      <c r="A10" s="10"/>
      <c r="B10" s="4" t="str">
        <f t="shared" si="9"/>
        <v xml:space="preserve"> </v>
      </c>
      <c r="C10" s="4" t="str">
        <f t="shared" si="6"/>
        <v xml:space="preserve"> </v>
      </c>
      <c r="D10" s="33"/>
      <c r="E10" s="4" t="str">
        <f t="shared" si="7"/>
        <v xml:space="preserve"> </v>
      </c>
      <c r="F10" s="5" t="str">
        <f t="shared" si="8"/>
        <v xml:space="preserve"> </v>
      </c>
      <c r="G10" s="6" t="str">
        <f>IF(ISBLANK(D10)," ",(E2+E3+E4+E5+E6+E7+E8+E9+E10)/B10)</f>
        <v xml:space="preserve"> </v>
      </c>
      <c r="H10" s="7" t="str">
        <f t="shared" si="5"/>
        <v xml:space="preserve"> </v>
      </c>
      <c r="I10" s="8"/>
      <c r="J10" s="6"/>
    </row>
    <row r="11" spans="1:10" ht="15.9" x14ac:dyDescent="0.45">
      <c r="A11" s="10"/>
      <c r="B11" s="4" t="str">
        <f t="shared" si="9"/>
        <v xml:space="preserve"> </v>
      </c>
      <c r="C11" s="4" t="str">
        <f t="shared" si="6"/>
        <v xml:space="preserve"> </v>
      </c>
      <c r="D11" s="33"/>
      <c r="E11" s="4" t="str">
        <f t="shared" si="7"/>
        <v xml:space="preserve"> </v>
      </c>
      <c r="F11" s="5" t="str">
        <f t="shared" si="8"/>
        <v xml:space="preserve"> </v>
      </c>
      <c r="G11" s="6" t="str">
        <f>IF(ISBLANK(D11)," ",(E2+E3+E4+E5+E6+E7+E8+E9+E10+E11)/B11)</f>
        <v xml:space="preserve"> </v>
      </c>
      <c r="H11" s="7" t="str">
        <f t="shared" si="5"/>
        <v xml:space="preserve"> </v>
      </c>
      <c r="I11" s="8"/>
      <c r="J11" s="2"/>
    </row>
    <row r="12" spans="1:10" ht="15.9" x14ac:dyDescent="0.45">
      <c r="A12" s="3"/>
      <c r="B12" s="4" t="str">
        <f t="shared" si="9"/>
        <v xml:space="preserve"> </v>
      </c>
      <c r="C12" s="4" t="str">
        <f t="shared" si="6"/>
        <v xml:space="preserve"> </v>
      </c>
      <c r="D12" s="33"/>
      <c r="E12" s="4" t="str">
        <f t="shared" si="7"/>
        <v xml:space="preserve"> </v>
      </c>
      <c r="F12" s="5" t="str">
        <f t="shared" si="8"/>
        <v xml:space="preserve"> </v>
      </c>
      <c r="G12" s="6" t="str">
        <f>IF(ISBLANK(D12)," ",(E2+E3+E4+E5+E6+E7+E8+E9+E10+E11+E12)/B12)</f>
        <v xml:space="preserve"> </v>
      </c>
      <c r="H12" s="7" t="str">
        <f t="shared" si="5"/>
        <v xml:space="preserve"> </v>
      </c>
      <c r="I12" s="8"/>
      <c r="J12" s="2"/>
    </row>
    <row r="13" spans="1:10" ht="15.9" x14ac:dyDescent="0.45">
      <c r="A13" s="3"/>
      <c r="B13" s="4" t="str">
        <f t="shared" si="9"/>
        <v xml:space="preserve"> </v>
      </c>
      <c r="C13" s="4" t="str">
        <f t="shared" si="6"/>
        <v xml:space="preserve"> </v>
      </c>
      <c r="D13" s="33"/>
      <c r="E13" s="4" t="str">
        <f t="shared" si="7"/>
        <v xml:space="preserve"> </v>
      </c>
      <c r="F13" s="5" t="str">
        <f t="shared" si="8"/>
        <v xml:space="preserve"> </v>
      </c>
      <c r="G13" s="6" t="str">
        <f>IF(ISBLANK(D13)," ",(E2+E3+E4+E5+E6+E7+E8+E9+E10+E11+E12+E13)/B13)</f>
        <v xml:space="preserve"> </v>
      </c>
      <c r="H13" s="7" t="str">
        <f t="shared" si="5"/>
        <v xml:space="preserve"> </v>
      </c>
      <c r="I13" s="8"/>
      <c r="J13" s="2"/>
    </row>
    <row r="14" spans="1:10" ht="15.9" x14ac:dyDescent="0.45">
      <c r="A14" s="3"/>
      <c r="B14" s="4" t="str">
        <f t="shared" si="9"/>
        <v xml:space="preserve"> </v>
      </c>
      <c r="C14" s="4" t="str">
        <f t="shared" si="6"/>
        <v xml:space="preserve"> </v>
      </c>
      <c r="D14" s="33"/>
      <c r="E14" s="4" t="str">
        <f t="shared" si="7"/>
        <v xml:space="preserve"> </v>
      </c>
      <c r="F14" s="5" t="str">
        <f t="shared" si="8"/>
        <v xml:space="preserve"> </v>
      </c>
      <c r="G14" s="6" t="str">
        <f>IF(ISBLANK(D14)," ",(E2+E3+E4+E5+E6+E7+E8+E9+E10+E11+E12+E13+E14)/B14)</f>
        <v xml:space="preserve"> </v>
      </c>
      <c r="H14" s="7" t="str">
        <f t="shared" si="5"/>
        <v xml:space="preserve"> </v>
      </c>
      <c r="I14" s="8"/>
      <c r="J14" s="2"/>
    </row>
    <row r="15" spans="1:10" ht="15.9" x14ac:dyDescent="0.45">
      <c r="A15" s="3"/>
      <c r="B15" s="4" t="str">
        <f t="shared" si="9"/>
        <v xml:space="preserve"> </v>
      </c>
      <c r="C15" s="4" t="str">
        <f t="shared" si="6"/>
        <v xml:space="preserve"> </v>
      </c>
      <c r="D15" s="33"/>
      <c r="E15" s="4" t="str">
        <f t="shared" si="7"/>
        <v xml:space="preserve"> </v>
      </c>
      <c r="F15" s="5" t="str">
        <f t="shared" si="8"/>
        <v xml:space="preserve"> </v>
      </c>
      <c r="G15" s="6" t="str">
        <f>IF(ISBLANK(D15)," ",(E2+E3+E4+E5+E6+E7+E8+E9+E10+E11+E12+E13+E14+E15)/B15)</f>
        <v xml:space="preserve"> </v>
      </c>
      <c r="H15" s="7" t="str">
        <f t="shared" si="5"/>
        <v xml:space="preserve"> </v>
      </c>
      <c r="I15" s="8"/>
      <c r="J15" s="2"/>
    </row>
    <row r="16" spans="1:10" ht="15.9" x14ac:dyDescent="0.45">
      <c r="A16" s="3"/>
      <c r="B16" s="4" t="str">
        <f t="shared" si="9"/>
        <v xml:space="preserve"> </v>
      </c>
      <c r="C16" s="4" t="str">
        <f t="shared" si="6"/>
        <v xml:space="preserve"> </v>
      </c>
      <c r="D16" s="33"/>
      <c r="E16" s="4" t="str">
        <f t="shared" si="7"/>
        <v xml:space="preserve"> </v>
      </c>
      <c r="F16" s="5" t="str">
        <f t="shared" si="8"/>
        <v xml:space="preserve"> </v>
      </c>
      <c r="G16" s="6" t="str">
        <f>IF(ISBLANK(D16)," ",(E2+E3+E4+E5+E6+E7+E8+E9+E10+E11+E12+E13+E14+E15+E16)/B16)</f>
        <v xml:space="preserve"> </v>
      </c>
      <c r="H16" s="7" t="str">
        <f t="shared" si="5"/>
        <v xml:space="preserve"> </v>
      </c>
      <c r="I16" s="8"/>
      <c r="J16" s="2"/>
    </row>
    <row r="17" spans="1:10" ht="15.9" x14ac:dyDescent="0.45">
      <c r="A17" s="3"/>
      <c r="B17" s="4" t="str">
        <f t="shared" si="9"/>
        <v xml:space="preserve"> </v>
      </c>
      <c r="C17" s="4" t="str">
        <f t="shared" si="6"/>
        <v xml:space="preserve"> </v>
      </c>
      <c r="D17" s="33"/>
      <c r="E17" s="4" t="str">
        <f t="shared" si="7"/>
        <v xml:space="preserve"> </v>
      </c>
      <c r="F17" s="5" t="str">
        <f t="shared" si="8"/>
        <v xml:space="preserve"> </v>
      </c>
      <c r="G17" s="6" t="str">
        <f>IF(ISBLANK(D17)," ",(E2+E3+E4+E5+E6+E7+E8+E9+E10+E11+E12+E13+E14+E15+E16+E17)/B17)</f>
        <v xml:space="preserve"> </v>
      </c>
      <c r="H17" s="7" t="str">
        <f t="shared" si="5"/>
        <v xml:space="preserve"> </v>
      </c>
      <c r="I17" s="8"/>
      <c r="J17" s="2"/>
    </row>
    <row r="18" spans="1:10" ht="15.9" x14ac:dyDescent="0.45">
      <c r="A18" s="3"/>
      <c r="B18" s="4" t="str">
        <f t="shared" si="9"/>
        <v xml:space="preserve"> </v>
      </c>
      <c r="C18" s="4" t="str">
        <f t="shared" si="6"/>
        <v xml:space="preserve"> </v>
      </c>
      <c r="D18" s="33"/>
      <c r="E18" s="4" t="str">
        <f t="shared" si="7"/>
        <v xml:space="preserve"> </v>
      </c>
      <c r="F18" s="5" t="str">
        <f t="shared" si="8"/>
        <v xml:space="preserve"> </v>
      </c>
      <c r="G18" s="6" t="str">
        <f>IF(ISBLANK(D18)," ",(E2+E3+E4+E5+E6+E7+E8+E9+E10+E11+E12+E13+E14+E15+E16+E17+E18)/B18)</f>
        <v xml:space="preserve"> </v>
      </c>
      <c r="H18" s="7" t="str">
        <f t="shared" si="5"/>
        <v xml:space="preserve"> </v>
      </c>
      <c r="I18" s="8"/>
      <c r="J18" s="2"/>
    </row>
    <row r="19" spans="1:10" ht="15.9" x14ac:dyDescent="0.45">
      <c r="A19" s="3"/>
      <c r="B19" s="4" t="str">
        <f t="shared" si="9"/>
        <v xml:space="preserve"> </v>
      </c>
      <c r="C19" s="4" t="str">
        <f t="shared" si="6"/>
        <v xml:space="preserve"> </v>
      </c>
      <c r="D19" s="33"/>
      <c r="E19" s="4" t="str">
        <f t="shared" si="7"/>
        <v xml:space="preserve"> </v>
      </c>
      <c r="F19" s="5" t="str">
        <f t="shared" si="8"/>
        <v xml:space="preserve"> </v>
      </c>
      <c r="G19" s="6" t="str">
        <f>IF(ISBLANK(D19)," ",(E2+E3+E4+E5+E6+E7+E8+E9+E10+E11+E12+E13+E14+E15+E16+E17+E18+E19)/B19)</f>
        <v xml:space="preserve"> </v>
      </c>
      <c r="H19" s="7" t="str">
        <f t="shared" si="5"/>
        <v xml:space="preserve"> </v>
      </c>
      <c r="I19" s="8"/>
      <c r="J19" s="2"/>
    </row>
    <row r="20" spans="1:10" ht="15.9" x14ac:dyDescent="0.45">
      <c r="A20" s="3"/>
      <c r="B20" s="4" t="str">
        <f t="shared" si="9"/>
        <v xml:space="preserve"> </v>
      </c>
      <c r="C20" s="4" t="str">
        <f>IF(ISBLANK(D20),"",D19)</f>
        <v/>
      </c>
      <c r="D20" s="33"/>
      <c r="E20" s="4" t="str">
        <f t="shared" si="7"/>
        <v xml:space="preserve"> </v>
      </c>
      <c r="F20" s="5" t="str">
        <f t="shared" si="8"/>
        <v xml:space="preserve"> </v>
      </c>
      <c r="G20" s="6" t="str">
        <f>IF(ISBLANK(D20)," ",(E2+E3+E4+E5+E6+E7+E8+E9+E10+E11+E12+E13+E14+E15+E16+E17+E18+E19+E20)/B20)</f>
        <v xml:space="preserve"> </v>
      </c>
      <c r="H20" s="7" t="str">
        <f t="shared" si="5"/>
        <v xml:space="preserve"> </v>
      </c>
      <c r="I20" s="8"/>
      <c r="J20" s="2"/>
    </row>
    <row r="21" spans="1:10" ht="15" customHeight="1" x14ac:dyDescent="0.4">
      <c r="A21" s="11"/>
      <c r="B21" s="4" t="str">
        <f t="shared" si="9"/>
        <v xml:space="preserve"> </v>
      </c>
      <c r="C21" s="4" t="str">
        <f>IF(ISBLANK(D21),"",D20)</f>
        <v/>
      </c>
      <c r="D21" s="33"/>
      <c r="E21" s="4" t="str">
        <f>IF(ISBLANK(D21)," ",C21-D21)</f>
        <v xml:space="preserve"> </v>
      </c>
      <c r="F21" s="5" t="str">
        <f t="shared" si="8"/>
        <v xml:space="preserve"> </v>
      </c>
      <c r="G21" s="6" t="str">
        <f>IF(ISBLANK(D21)," ",(E2+E3+E4+E5+E6+E7+E8+E9+E10+E11+E12+E13+E14+E15+E16+E17+E18+E19+E20+E21)/B21)</f>
        <v xml:space="preserve"> </v>
      </c>
      <c r="H21" s="7" t="str">
        <f t="shared" si="5"/>
        <v xml:space="preserve"> </v>
      </c>
      <c r="I21" s="8"/>
    </row>
    <row r="22" spans="1:10" ht="15" customHeight="1" x14ac:dyDescent="0.4">
      <c r="D22" s="34"/>
    </row>
    <row r="23" spans="1:10" ht="15" customHeight="1" x14ac:dyDescent="0.4">
      <c r="D23" s="34"/>
    </row>
  </sheetData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defaultRowHeight="14.6" x14ac:dyDescent="0.4"/>
  <sheetData>
    <row r="1" spans="1:1" x14ac:dyDescent="0.4">
      <c r="A1" s="29" t="s">
        <v>8</v>
      </c>
    </row>
    <row r="2" spans="1:1" x14ac:dyDescent="0.4">
      <c r="A2" s="35" t="s">
        <v>15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Instructions</vt:lpstr>
      <vt:lpstr>Countdown</vt:lpstr>
      <vt:lpstr>Countup</vt:lpstr>
      <vt:lpstr>Example in Countdown</vt:lpstr>
      <vt:lpstr>All Data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Richard Lackey</dc:creator>
  <cp:lastModifiedBy>Richard Lackey</cp:lastModifiedBy>
  <dcterms:created xsi:type="dcterms:W3CDTF">2017-02-06T13:18:56Z</dcterms:created>
  <dcterms:modified xsi:type="dcterms:W3CDTF">2019-07-08T15:25:28Z</dcterms:modified>
</cp:coreProperties>
</file>